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fischer41\Desktop\"/>
    </mc:Choice>
  </mc:AlternateContent>
  <bookViews>
    <workbookView xWindow="0" yWindow="0" windowWidth="24000" windowHeight="9600" firstSheet="1" activeTab="1"/>
  </bookViews>
  <sheets>
    <sheet name="Part 1_Inelastic Collisions" sheetId="2" r:id="rId1"/>
    <sheet name="Part 2-Elastic Collisions" sheetId="5"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5" i="5" l="1"/>
  <c r="C26" i="5"/>
  <c r="C27" i="5"/>
  <c r="C28" i="5"/>
  <c r="C29" i="5"/>
  <c r="C30" i="5"/>
  <c r="C31" i="5"/>
  <c r="B25" i="5"/>
  <c r="B26" i="5"/>
  <c r="D26" i="5" s="1"/>
  <c r="B27" i="5"/>
  <c r="B28" i="5"/>
  <c r="B29" i="5"/>
  <c r="E29" i="5" s="1"/>
  <c r="B30" i="5"/>
  <c r="D30" i="5" s="1"/>
  <c r="B31" i="5"/>
  <c r="B24" i="5"/>
  <c r="E28" i="5"/>
  <c r="C24" i="5"/>
  <c r="E24" i="5"/>
  <c r="E25" i="5"/>
  <c r="E26" i="5"/>
  <c r="E30" i="5"/>
  <c r="E31" i="5"/>
  <c r="D25" i="5"/>
  <c r="D27" i="5"/>
  <c r="D28" i="5"/>
  <c r="D31" i="5"/>
  <c r="D24" i="5"/>
  <c r="E15" i="5"/>
  <c r="E16" i="5"/>
  <c r="E17" i="5"/>
  <c r="E18" i="5"/>
  <c r="E20" i="5"/>
  <c r="E21" i="5"/>
  <c r="E14" i="5"/>
  <c r="D20" i="5"/>
  <c r="D21" i="5"/>
  <c r="C19" i="5"/>
  <c r="C20" i="5"/>
  <c r="C21" i="5"/>
  <c r="B19" i="5"/>
  <c r="D19" i="5" s="1"/>
  <c r="B20" i="5"/>
  <c r="B21" i="5"/>
  <c r="C12" i="2"/>
  <c r="C13" i="2"/>
  <c r="D13" i="2" s="1"/>
  <c r="C14" i="2"/>
  <c r="C15" i="2"/>
  <c r="E15" i="2" s="1"/>
  <c r="C11" i="2"/>
  <c r="D15" i="5"/>
  <c r="D16" i="5"/>
  <c r="D17" i="5"/>
  <c r="D18" i="5"/>
  <c r="D14" i="5"/>
  <c r="C15" i="5"/>
  <c r="C16" i="5"/>
  <c r="C17" i="5"/>
  <c r="C18" i="5"/>
  <c r="C14" i="5"/>
  <c r="B15" i="5"/>
  <c r="B16" i="5"/>
  <c r="B17" i="5"/>
  <c r="B18" i="5"/>
  <c r="B14" i="5"/>
  <c r="G11" i="5"/>
  <c r="D11" i="5"/>
  <c r="G10" i="5"/>
  <c r="D10" i="5"/>
  <c r="G9" i="5"/>
  <c r="D9" i="5"/>
  <c r="G8" i="5"/>
  <c r="D8" i="5"/>
  <c r="D7" i="5"/>
  <c r="G7" i="5"/>
  <c r="D6" i="5"/>
  <c r="G6" i="5"/>
  <c r="G5" i="5"/>
  <c r="E19" i="2"/>
  <c r="E20" i="2"/>
  <c r="E21" i="2"/>
  <c r="E22" i="2"/>
  <c r="B22" i="2"/>
  <c r="B19" i="2"/>
  <c r="B20" i="2"/>
  <c r="B21" i="2"/>
  <c r="D21" i="2" s="1"/>
  <c r="B18" i="2"/>
  <c r="C19" i="2"/>
  <c r="C20" i="2"/>
  <c r="C21" i="2"/>
  <c r="C22" i="2"/>
  <c r="C18" i="2"/>
  <c r="D19" i="2"/>
  <c r="E14" i="2"/>
  <c r="D12" i="2"/>
  <c r="E11" i="2"/>
  <c r="B11" i="2"/>
  <c r="E13" i="2"/>
  <c r="B12" i="2"/>
  <c r="B13" i="2"/>
  <c r="B14" i="2"/>
  <c r="B15" i="2"/>
  <c r="G8" i="2"/>
  <c r="D8" i="2"/>
  <c r="G7" i="2"/>
  <c r="D7" i="2"/>
  <c r="G5" i="2"/>
  <c r="D6" i="2"/>
  <c r="D29" i="5" l="1"/>
  <c r="E19" i="5"/>
  <c r="E27" i="5"/>
  <c r="D15" i="2"/>
  <c r="E18" i="2"/>
  <c r="D14" i="2"/>
  <c r="D20" i="2"/>
  <c r="E12" i="2"/>
  <c r="D22" i="2"/>
  <c r="D18" i="2"/>
  <c r="D11" i="2"/>
</calcChain>
</file>

<file path=xl/sharedStrings.xml><?xml version="1.0" encoding="utf-8"?>
<sst xmlns="http://schemas.openxmlformats.org/spreadsheetml/2006/main" count="90" uniqueCount="33">
  <si>
    <t>Run</t>
  </si>
  <si>
    <t>% diff</t>
  </si>
  <si>
    <t>Run 1</t>
  </si>
  <si>
    <t>Run 2</t>
  </si>
  <si>
    <t>Run 3</t>
  </si>
  <si>
    <t>Run 4</t>
  </si>
  <si>
    <t>Run 5</t>
  </si>
  <si>
    <r>
      <t>V</t>
    </r>
    <r>
      <rPr>
        <b/>
        <vertAlign val="subscript"/>
        <sz val="12"/>
        <color theme="1"/>
        <rFont val="Times New Roman"/>
        <family val="1"/>
      </rPr>
      <t>0</t>
    </r>
    <r>
      <rPr>
        <b/>
        <sz val="12"/>
        <color theme="1"/>
        <rFont val="Times New Roman"/>
        <family val="1"/>
      </rPr>
      <t xml:space="preserve"> (m/s)</t>
    </r>
  </si>
  <si>
    <r>
      <t>V</t>
    </r>
    <r>
      <rPr>
        <b/>
        <vertAlign val="subscript"/>
        <sz val="12"/>
        <color theme="1"/>
        <rFont val="Times New Roman"/>
        <family val="1"/>
      </rPr>
      <t>f exp</t>
    </r>
    <r>
      <rPr>
        <b/>
        <sz val="12"/>
        <color theme="1"/>
        <rFont val="Times New Roman"/>
        <family val="1"/>
      </rPr>
      <t xml:space="preserve"> (m/s)</t>
    </r>
  </si>
  <si>
    <r>
      <t>P</t>
    </r>
    <r>
      <rPr>
        <b/>
        <vertAlign val="subscript"/>
        <sz val="12"/>
        <color theme="1"/>
        <rFont val="Times New Roman"/>
        <family val="1"/>
      </rPr>
      <t>0</t>
    </r>
    <r>
      <rPr>
        <b/>
        <sz val="12"/>
        <color theme="1"/>
        <rFont val="Times New Roman"/>
        <family val="1"/>
      </rPr>
      <t>(kgm/s)</t>
    </r>
  </si>
  <si>
    <r>
      <t>P</t>
    </r>
    <r>
      <rPr>
        <b/>
        <vertAlign val="subscript"/>
        <sz val="12"/>
        <color theme="1"/>
        <rFont val="Times New Roman"/>
        <family val="1"/>
      </rPr>
      <t>f</t>
    </r>
    <r>
      <rPr>
        <b/>
        <sz val="12"/>
        <color theme="1"/>
        <rFont val="Times New Roman"/>
        <family val="1"/>
      </rPr>
      <t>(kgm/s)</t>
    </r>
  </si>
  <si>
    <t>Run 6</t>
  </si>
  <si>
    <t>Run 7</t>
  </si>
  <si>
    <t>Run 8</t>
  </si>
  <si>
    <t>raw diff</t>
  </si>
  <si>
    <t>Part 1: Inelastic Collisions</t>
  </si>
  <si>
    <t>Part 2: Elastic Collisions</t>
  </si>
  <si>
    <t>Mass (kg)</t>
  </si>
  <si>
    <r>
      <t>KE</t>
    </r>
    <r>
      <rPr>
        <b/>
        <vertAlign val="subscript"/>
        <sz val="12"/>
        <color theme="1"/>
        <rFont val="Times New Roman"/>
        <family val="1"/>
      </rPr>
      <t xml:space="preserve">0 </t>
    </r>
    <r>
      <rPr>
        <b/>
        <sz val="12"/>
        <color theme="1"/>
        <rFont val="Times New Roman"/>
        <family val="1"/>
      </rPr>
      <t>(J)</t>
    </r>
  </si>
  <si>
    <t>Cart 1 (Plunger)</t>
  </si>
  <si>
    <t>Cart 2 (Magnet)</t>
  </si>
  <si>
    <r>
      <t>KE</t>
    </r>
    <r>
      <rPr>
        <b/>
        <vertAlign val="subscript"/>
        <sz val="12"/>
        <color theme="1"/>
        <rFont val="Times New Roman"/>
        <family val="1"/>
      </rPr>
      <t xml:space="preserve">f </t>
    </r>
    <r>
      <rPr>
        <b/>
        <sz val="12"/>
        <color theme="1"/>
        <rFont val="Times New Roman"/>
        <family val="1"/>
      </rPr>
      <t>(J)</t>
    </r>
  </si>
  <si>
    <t>Energy is always conserved, but kinetic energy is not in an inelastic collision and it goes into deformation</t>
  </si>
  <si>
    <t xml:space="preserve">Yes, because momentum is always conserved. </t>
  </si>
  <si>
    <t>A cart with greater mass was more difficult to move by a cart with a small mass. We rammed cart 1 into cart 2 when cart 1 was twice the weight of cart 2. Cart 2's final velocity was greater than cart 1's</t>
  </si>
  <si>
    <t>1) A car rearending another car, 2) a car rearending a semitruck, 3) a semitruck rearending a car, 4) two children in a pool sitting on floating tubes and pushing against each other, and 5) an adult and a child in a pool sitting on floating tubes and pushing against eachother.</t>
  </si>
  <si>
    <t>The motion sensors work by sending a pulse and receiving an echo and then translating the time the echo took to return.</t>
  </si>
  <si>
    <t>Questions part 2:</t>
  </si>
  <si>
    <t>Questions part 1:</t>
  </si>
  <si>
    <t>Both momentum and kinetic energy are conserved in an elastic collision. Kinetic energy will deflect the kinetic energy onto another object in these experiments</t>
  </si>
  <si>
    <t>The elastic collisions had a greater release of kinetic energy after the collision because less energy was absorbed by the collision.</t>
  </si>
  <si>
    <t>A purely elastic collision only exists in theory because there are many variables that are very difficult to eliminate in real world experiments such as sound vibration and temperature change. For example; run 4 where we ran the carts into each other rolling indifferent directions. In a "purely" elastic collision they would have completely swapped velocities, but in this experiment both rolled away from each other with lower velocities than they should.</t>
  </si>
  <si>
    <t>1) A billiard ball running into a stationary billiard ball, 2) a billiard ball running into a stationary bowling ball, 3) A bowling ball running into a stationary billiard ball, 4) Two billiard balls running into each other, 5) a billiard ball and a bowling running into each other, 6) a moving billiard ball running into the back of another moving billiard ball, 7) a moving billiard ball running into the back of a moving bowling ball, and 8) a moving bowling ball running the back of a moving billiard ball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</si>
</sst>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9" x14ac:knownFonts="1">
    <font>
      <sz val="11"/>
      <color theme="1"/>
      <name val="Calibri"/>
      <family val="2"/>
      <scheme val="minor"/>
    </font>
    <font>
      <b/>
      <sz val="11"/>
      <color theme="1"/>
      <name val="Times New Roman"/>
      <family val="1"/>
    </font>
    <font>
      <b/>
      <sz val="20"/>
      <color theme="1"/>
      <name val="Times New Roman"/>
      <family val="1"/>
    </font>
    <font>
      <sz val="20"/>
      <color theme="1"/>
      <name val="Times New Roman"/>
      <family val="1"/>
    </font>
    <font>
      <b/>
      <sz val="12"/>
      <color theme="1"/>
      <name val="Times New Roman"/>
      <family val="1"/>
    </font>
    <font>
      <b/>
      <vertAlign val="subscript"/>
      <sz val="12"/>
      <color theme="1"/>
      <name val="Times New Roman"/>
      <family val="1"/>
    </font>
    <font>
      <sz val="12"/>
      <color theme="1"/>
      <name val="Times New Roman"/>
      <family val="1"/>
    </font>
    <font>
      <sz val="11"/>
      <color theme="1"/>
      <name val="Times New Roman"/>
      <family val="1"/>
    </font>
    <font>
      <sz val="11"/>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8" fillId="0" borderId="0" applyFont="0" applyFill="0" applyBorder="0" applyAlignment="0" applyProtection="0"/>
  </cellStyleXfs>
  <cellXfs count="38">
    <xf numFmtId="0" fontId="0" fillId="0" borderId="0" xfId="0"/>
    <xf numFmtId="0" fontId="0" fillId="0" borderId="0" xfId="0" applyFill="1"/>
    <xf numFmtId="164" fontId="6" fillId="0" borderId="1" xfId="0" applyNumberFormat="1" applyFont="1" applyFill="1" applyBorder="1" applyAlignment="1">
      <alignment horizontal="center"/>
    </xf>
    <xf numFmtId="0" fontId="0" fillId="0" borderId="0" xfId="0" applyFill="1" applyBorder="1"/>
    <xf numFmtId="0" fontId="4" fillId="0" borderId="0" xfId="0" applyFont="1" applyFill="1" applyBorder="1" applyAlignment="1">
      <alignment horizontal="center" vertical="center" wrapText="1"/>
    </xf>
    <xf numFmtId="0" fontId="7" fillId="0" borderId="0" xfId="0" applyFont="1" applyFill="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xf>
    <xf numFmtId="0" fontId="0" fillId="0" borderId="0" xfId="0" applyFill="1" applyAlignment="1">
      <alignment horizontal="center"/>
    </xf>
    <xf numFmtId="0" fontId="1" fillId="0" borderId="0" xfId="0" applyFont="1" applyFill="1" applyBorder="1" applyAlignment="1">
      <alignment horizontal="center"/>
    </xf>
    <xf numFmtId="0" fontId="0" fillId="0" borderId="0" xfId="0"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xf>
    <xf numFmtId="0" fontId="4"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alignment vertical="center" wrapText="1"/>
    </xf>
    <xf numFmtId="0" fontId="2" fillId="0" borderId="0" xfId="0" applyFont="1" applyFill="1" applyBorder="1" applyAlignment="1"/>
    <xf numFmtId="0" fontId="4" fillId="0" borderId="0" xfId="0" applyFont="1" applyFill="1" applyBorder="1" applyAlignment="1"/>
    <xf numFmtId="164" fontId="6" fillId="0" borderId="0" xfId="0" applyNumberFormat="1" applyFont="1" applyFill="1" applyBorder="1" applyAlignment="1">
      <alignment horizontal="center"/>
    </xf>
    <xf numFmtId="0" fontId="6" fillId="0" borderId="1" xfId="0" applyFont="1" applyFill="1" applyBorder="1"/>
    <xf numFmtId="164" fontId="6" fillId="0" borderId="1" xfId="0" applyNumberFormat="1" applyFont="1" applyFill="1" applyBorder="1"/>
    <xf numFmtId="9" fontId="6" fillId="0" borderId="1" xfId="1" applyFont="1" applyFill="1" applyBorder="1" applyAlignment="1">
      <alignment horizontal="center"/>
    </xf>
    <xf numFmtId="0" fontId="0" fillId="0" borderId="0" xfId="0" applyBorder="1"/>
    <xf numFmtId="0" fontId="0" fillId="0" borderId="0" xfId="0" applyAlignment="1">
      <alignment vertical="top" wrapText="1"/>
    </xf>
    <xf numFmtId="0" fontId="7" fillId="0" borderId="1" xfId="0" applyFont="1" applyFill="1" applyBorder="1"/>
    <xf numFmtId="0" fontId="7" fillId="0" borderId="1" xfId="0" applyFont="1" applyFill="1" applyBorder="1" applyAlignment="1">
      <alignment horizontal="right"/>
    </xf>
    <xf numFmtId="0" fontId="7" fillId="0" borderId="0" xfId="0" applyFont="1" applyFill="1"/>
    <xf numFmtId="0" fontId="0" fillId="0" borderId="0" xfId="0" applyFont="1" applyFill="1" applyAlignment="1">
      <alignment horizontal="right"/>
    </xf>
    <xf numFmtId="0" fontId="0" fillId="0" borderId="0" xfId="0" applyFill="1" applyAlignment="1">
      <alignment horizontal="left" vertical="top" wrapText="1"/>
    </xf>
    <xf numFmtId="0" fontId="0" fillId="0" borderId="0" xfId="0" applyAlignment="1">
      <alignment horizontal="left" vertical="top" wrapText="1"/>
    </xf>
    <xf numFmtId="0" fontId="4" fillId="0" borderId="2" xfId="0" applyFont="1" applyFill="1" applyBorder="1" applyAlignment="1">
      <alignment horizontal="center"/>
    </xf>
    <xf numFmtId="0" fontId="4" fillId="0" borderId="6" xfId="0" applyFont="1" applyFill="1" applyBorder="1" applyAlignment="1">
      <alignment horizontal="center"/>
    </xf>
    <xf numFmtId="0" fontId="4" fillId="0" borderId="3"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0" fillId="0" borderId="0" xfId="0" applyFont="1" applyFill="1" applyAlignment="1">
      <alignment horizontal="left" vertical="top" wrapText="1"/>
    </xf>
    <xf numFmtId="0" fontId="4" fillId="0" borderId="0"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zoomScaleNormal="100" workbookViewId="0">
      <selection activeCell="B24" sqref="B24"/>
    </sheetView>
  </sheetViews>
  <sheetFormatPr defaultRowHeight="15" x14ac:dyDescent="0.25"/>
  <cols>
    <col min="1" max="1" width="15.42578125" bestFit="1" customWidth="1"/>
    <col min="2" max="7" width="13.5703125" customWidth="1"/>
    <col min="8" max="8" width="3.28515625" customWidth="1"/>
    <col min="9" max="13" width="13.5703125" customWidth="1"/>
    <col min="14" max="20" width="10.5703125" customWidth="1"/>
  </cols>
  <sheetData>
    <row r="1" spans="1:19" s="1" customFormat="1" ht="26.25" x14ac:dyDescent="0.4">
      <c r="A1" s="34" t="s">
        <v>15</v>
      </c>
      <c r="B1" s="35"/>
      <c r="C1" s="35"/>
      <c r="D1" s="35"/>
      <c r="E1" s="35"/>
      <c r="F1" s="35"/>
      <c r="G1" s="35"/>
      <c r="H1" s="15"/>
      <c r="I1" s="15"/>
      <c r="J1" s="15"/>
      <c r="K1" s="15"/>
      <c r="L1" s="15"/>
      <c r="M1" s="15"/>
    </row>
    <row r="2" spans="1:19" s="1" customFormat="1" ht="15.75" x14ac:dyDescent="0.25">
      <c r="A2" s="11"/>
      <c r="B2" s="31" t="s">
        <v>19</v>
      </c>
      <c r="C2" s="32"/>
      <c r="D2" s="33"/>
      <c r="E2" s="31" t="s">
        <v>20</v>
      </c>
      <c r="F2" s="32"/>
      <c r="G2" s="33"/>
      <c r="I2" s="16"/>
      <c r="J2" s="16"/>
      <c r="K2" s="16"/>
      <c r="L2" s="16"/>
    </row>
    <row r="3" spans="1:19" s="1" customFormat="1" ht="17.25" x14ac:dyDescent="0.25">
      <c r="A3" s="12" t="s">
        <v>0</v>
      </c>
      <c r="B3" s="12" t="s">
        <v>7</v>
      </c>
      <c r="C3" s="12" t="s">
        <v>8</v>
      </c>
      <c r="D3" s="12" t="s">
        <v>17</v>
      </c>
      <c r="E3" s="12" t="s">
        <v>7</v>
      </c>
      <c r="F3" s="12" t="s">
        <v>8</v>
      </c>
      <c r="G3" s="12" t="s">
        <v>17</v>
      </c>
      <c r="I3" s="10"/>
      <c r="J3" s="14"/>
      <c r="K3" s="14"/>
      <c r="L3" s="14"/>
      <c r="O3" s="14"/>
    </row>
    <row r="4" spans="1:19" s="1" customFormat="1" ht="15.75" x14ac:dyDescent="0.25">
      <c r="A4" s="12" t="s">
        <v>2</v>
      </c>
      <c r="B4" s="2">
        <v>0.37</v>
      </c>
      <c r="C4" s="2">
        <v>0.18</v>
      </c>
      <c r="D4" s="20">
        <v>0.51300000000000001</v>
      </c>
      <c r="E4" s="2">
        <v>0</v>
      </c>
      <c r="F4" s="2">
        <v>0.2</v>
      </c>
      <c r="G4" s="20">
        <v>0.503</v>
      </c>
      <c r="I4" s="14"/>
      <c r="J4" s="6"/>
      <c r="K4" s="6"/>
      <c r="L4" s="6"/>
    </row>
    <row r="5" spans="1:19" s="1" customFormat="1" ht="15.75" x14ac:dyDescent="0.25">
      <c r="A5" s="12" t="s">
        <v>3</v>
      </c>
      <c r="B5" s="2">
        <v>0.51</v>
      </c>
      <c r="C5" s="2">
        <v>0.15</v>
      </c>
      <c r="D5" s="20">
        <v>0.51300000000000001</v>
      </c>
      <c r="E5" s="2">
        <v>0</v>
      </c>
      <c r="F5" s="2">
        <v>0.17</v>
      </c>
      <c r="G5" s="20">
        <f>G4+0.248+0.248</f>
        <v>0.999</v>
      </c>
      <c r="I5" s="14"/>
      <c r="J5" s="6"/>
      <c r="K5" s="6"/>
      <c r="L5" s="6"/>
    </row>
    <row r="6" spans="1:19" s="1" customFormat="1" ht="15.75" x14ac:dyDescent="0.25">
      <c r="A6" s="12" t="s">
        <v>4</v>
      </c>
      <c r="B6" s="2">
        <v>0.39</v>
      </c>
      <c r="C6" s="2">
        <v>0.23</v>
      </c>
      <c r="D6" s="20">
        <f>D4+0.248+0.248</f>
        <v>1.0089999999999999</v>
      </c>
      <c r="E6" s="2">
        <v>0</v>
      </c>
      <c r="F6" s="2">
        <v>0.26</v>
      </c>
      <c r="G6" s="20">
        <v>0.503</v>
      </c>
      <c r="I6" s="14"/>
      <c r="J6" s="6"/>
      <c r="K6" s="6"/>
      <c r="L6" s="6"/>
      <c r="S6" s="3"/>
    </row>
    <row r="7" spans="1:19" s="1" customFormat="1" ht="15.75" x14ac:dyDescent="0.25">
      <c r="A7" s="12" t="s">
        <v>5</v>
      </c>
      <c r="B7" s="2">
        <v>0</v>
      </c>
      <c r="C7" s="2">
        <v>-0.46</v>
      </c>
      <c r="D7" s="21">
        <f>D4</f>
        <v>0.51300000000000001</v>
      </c>
      <c r="E7" s="2">
        <v>0</v>
      </c>
      <c r="F7" s="2">
        <v>0.5</v>
      </c>
      <c r="G7" s="20">
        <f>G4</f>
        <v>0.503</v>
      </c>
      <c r="I7" s="14"/>
      <c r="J7" s="6"/>
      <c r="K7" s="6"/>
      <c r="L7" s="6"/>
      <c r="S7" s="3"/>
    </row>
    <row r="8" spans="1:19" s="1" customFormat="1" ht="15.75" x14ac:dyDescent="0.25">
      <c r="A8" s="12" t="s">
        <v>6</v>
      </c>
      <c r="B8" s="2">
        <v>0</v>
      </c>
      <c r="C8" s="2">
        <v>-0.56000000000000005</v>
      </c>
      <c r="D8" s="20">
        <f>D4</f>
        <v>0.51300000000000001</v>
      </c>
      <c r="E8" s="2">
        <v>0</v>
      </c>
      <c r="F8" s="2">
        <v>0.32</v>
      </c>
      <c r="G8" s="20">
        <f>G4+0.248+0.248</f>
        <v>0.999</v>
      </c>
      <c r="I8" s="14"/>
      <c r="J8" s="6"/>
      <c r="K8" s="6"/>
      <c r="L8" s="6"/>
      <c r="S8" s="3"/>
    </row>
    <row r="9" spans="1:19" s="1" customFormat="1" x14ac:dyDescent="0.25">
      <c r="A9" s="8"/>
      <c r="B9" s="8"/>
      <c r="C9" s="8"/>
      <c r="D9" s="8"/>
      <c r="E9" s="8"/>
      <c r="F9" s="8"/>
      <c r="G9" s="8"/>
      <c r="H9" s="8"/>
      <c r="I9" s="8"/>
      <c r="J9" s="8"/>
      <c r="K9" s="8"/>
      <c r="L9" s="8"/>
      <c r="M9" s="8"/>
      <c r="S9" s="3"/>
    </row>
    <row r="10" spans="1:19" s="1" customFormat="1" ht="17.25" customHeight="1" x14ac:dyDescent="0.25">
      <c r="A10" s="12" t="s">
        <v>0</v>
      </c>
      <c r="B10" s="12" t="s">
        <v>9</v>
      </c>
      <c r="C10" s="12" t="s">
        <v>10</v>
      </c>
      <c r="D10" s="12" t="s">
        <v>14</v>
      </c>
      <c r="E10" s="12" t="s">
        <v>1</v>
      </c>
      <c r="I10" s="16"/>
      <c r="J10" s="16"/>
      <c r="K10" s="16"/>
      <c r="L10" s="4"/>
      <c r="M10" s="8"/>
      <c r="S10" s="3"/>
    </row>
    <row r="11" spans="1:19" s="1" customFormat="1" ht="15.75" x14ac:dyDescent="0.25">
      <c r="A11" s="12" t="s">
        <v>2</v>
      </c>
      <c r="B11" s="2">
        <f>D4*B4+E4*G4</f>
        <v>0.18981000000000001</v>
      </c>
      <c r="C11" s="2">
        <f>D4*C4+(F4*G4)</f>
        <v>0.19294</v>
      </c>
      <c r="D11" s="2">
        <f>ABS(B11-C11)</f>
        <v>3.1299999999999939E-3</v>
      </c>
      <c r="E11" s="22">
        <f>(B11-C11)/(0.5*(B11+C11))</f>
        <v>-1.6355323318092717E-2</v>
      </c>
      <c r="I11" s="7"/>
      <c r="J11" s="14"/>
      <c r="K11" s="14"/>
      <c r="L11" s="5"/>
      <c r="M11" s="8"/>
    </row>
    <row r="12" spans="1:19" s="1" customFormat="1" ht="15.75" x14ac:dyDescent="0.25">
      <c r="A12" s="12" t="s">
        <v>3</v>
      </c>
      <c r="B12" s="2">
        <f t="shared" ref="B12:B15" si="0">D5*B5+E5*G5</f>
        <v>0.26163000000000003</v>
      </c>
      <c r="C12" s="2">
        <f t="shared" ref="C12:C15" si="1">D5*C5+(F5*G5)</f>
        <v>0.24678</v>
      </c>
      <c r="D12" s="2">
        <f t="shared" ref="D12:D15" si="2">ABS(B12-C12)</f>
        <v>1.485000000000003E-2</v>
      </c>
      <c r="E12" s="22">
        <f t="shared" ref="E12:E15" si="3">(B12-C12)/(0.5*(B12+C12))</f>
        <v>5.8417419012214665E-2</v>
      </c>
      <c r="I12" s="14"/>
      <c r="J12" s="6"/>
      <c r="K12" s="7"/>
      <c r="L12" s="5"/>
      <c r="M12" s="8"/>
    </row>
    <row r="13" spans="1:19" s="1" customFormat="1" ht="15.75" x14ac:dyDescent="0.25">
      <c r="A13" s="12" t="s">
        <v>4</v>
      </c>
      <c r="B13" s="2">
        <f t="shared" si="0"/>
        <v>0.39350999999999997</v>
      </c>
      <c r="C13" s="2">
        <f t="shared" si="1"/>
        <v>0.36285000000000001</v>
      </c>
      <c r="D13" s="2">
        <f t="shared" si="2"/>
        <v>3.0659999999999965E-2</v>
      </c>
      <c r="E13" s="22">
        <f t="shared" si="3"/>
        <v>8.1072505156274705E-2</v>
      </c>
      <c r="I13" s="14"/>
      <c r="J13" s="6"/>
      <c r="K13" s="7"/>
      <c r="L13" s="5"/>
      <c r="M13" s="8"/>
    </row>
    <row r="14" spans="1:19" s="1" customFormat="1" ht="15.75" x14ac:dyDescent="0.25">
      <c r="A14" s="12" t="s">
        <v>5</v>
      </c>
      <c r="B14" s="2">
        <f t="shared" si="0"/>
        <v>0</v>
      </c>
      <c r="C14" s="2">
        <f t="shared" si="1"/>
        <v>1.5519999999999978E-2</v>
      </c>
      <c r="D14" s="2">
        <f t="shared" si="2"/>
        <v>1.5519999999999978E-2</v>
      </c>
      <c r="E14" s="22">
        <f t="shared" si="3"/>
        <v>-2</v>
      </c>
      <c r="I14" s="14"/>
      <c r="J14" s="7"/>
      <c r="K14" s="7"/>
      <c r="L14" s="5"/>
      <c r="M14" s="8"/>
    </row>
    <row r="15" spans="1:19" s="1" customFormat="1" ht="15.75" x14ac:dyDescent="0.25">
      <c r="A15" s="12" t="s">
        <v>6</v>
      </c>
      <c r="B15" s="2">
        <f t="shared" si="0"/>
        <v>0</v>
      </c>
      <c r="C15" s="2">
        <f t="shared" si="1"/>
        <v>3.2399999999999984E-2</v>
      </c>
      <c r="D15" s="2">
        <f t="shared" si="2"/>
        <v>3.2399999999999984E-2</v>
      </c>
      <c r="E15" s="22">
        <f t="shared" si="3"/>
        <v>-2</v>
      </c>
      <c r="I15" s="14"/>
      <c r="J15" s="7"/>
      <c r="K15" s="7"/>
      <c r="L15" s="5"/>
      <c r="M15" s="8"/>
    </row>
    <row r="16" spans="1:19" s="1" customFormat="1" ht="15.75" x14ac:dyDescent="0.25">
      <c r="I16" s="14"/>
      <c r="J16" s="6"/>
      <c r="K16" s="7"/>
      <c r="L16" s="5"/>
      <c r="M16" s="8"/>
    </row>
    <row r="17" spans="1:13" s="1" customFormat="1" ht="17.25" x14ac:dyDescent="0.25">
      <c r="A17" s="12" t="s">
        <v>0</v>
      </c>
      <c r="B17" s="12" t="s">
        <v>18</v>
      </c>
      <c r="C17" s="12" t="s">
        <v>21</v>
      </c>
      <c r="D17" s="12" t="s">
        <v>14</v>
      </c>
      <c r="E17" s="12" t="s">
        <v>1</v>
      </c>
      <c r="I17" s="14"/>
      <c r="J17" s="7"/>
      <c r="K17" s="7"/>
      <c r="L17" s="5"/>
      <c r="M17" s="8"/>
    </row>
    <row r="18" spans="1:13" s="1" customFormat="1" ht="15.75" x14ac:dyDescent="0.25">
      <c r="A18" s="12" t="s">
        <v>2</v>
      </c>
      <c r="B18" s="2">
        <f>0.5*(D4)*(B4^2)+0.5*(G4)*(E4^2)</f>
        <v>3.5114849999999996E-2</v>
      </c>
      <c r="C18" s="2">
        <f>0.5*(D4)*(C4^2)+0.5*(G4)*(F4^2)</f>
        <v>1.8370600000000001E-2</v>
      </c>
      <c r="D18" s="2">
        <f>ABS(B18-C18)</f>
        <v>1.6744249999999995E-2</v>
      </c>
      <c r="E18" s="22">
        <f>(B18-C18)/(0.5*(B18+C18))</f>
        <v>0.62612355322802726</v>
      </c>
      <c r="I18"/>
      <c r="J18"/>
      <c r="K18"/>
      <c r="L18"/>
      <c r="M18" s="8"/>
    </row>
    <row r="19" spans="1:13" s="1" customFormat="1" ht="15.75" x14ac:dyDescent="0.25">
      <c r="A19" s="12" t="s">
        <v>3</v>
      </c>
      <c r="B19" s="2">
        <f t="shared" ref="B19:B21" si="4">0.5*(D5)*(B5^2)+0.5*(G5)*(E5^2)</f>
        <v>6.6715650000000001E-2</v>
      </c>
      <c r="C19" s="2">
        <f t="shared" ref="C19:C22" si="5">0.5*(D5)*(C5^2)+0.5*(G5)*(F5^2)</f>
        <v>2.0206800000000004E-2</v>
      </c>
      <c r="D19" s="2">
        <f t="shared" ref="D19:D22" si="6">ABS(B19-C19)</f>
        <v>4.6508849999999997E-2</v>
      </c>
      <c r="E19" s="22">
        <f t="shared" ref="E19:E22" si="7">(B19-C19)/(0.5*(B19+C19))</f>
        <v>1.0701228508860483</v>
      </c>
      <c r="J19" s="8"/>
      <c r="K19" s="8"/>
      <c r="L19" s="8"/>
      <c r="M19" s="8"/>
    </row>
    <row r="20" spans="1:13" s="1" customFormat="1" ht="15.75" x14ac:dyDescent="0.25">
      <c r="A20" s="12" t="s">
        <v>4</v>
      </c>
      <c r="B20" s="2">
        <f t="shared" si="4"/>
        <v>7.6734449999999996E-2</v>
      </c>
      <c r="C20" s="2">
        <f t="shared" si="5"/>
        <v>4.3689450000000005E-2</v>
      </c>
      <c r="D20" s="2">
        <f t="shared" si="6"/>
        <v>3.3044999999999991E-2</v>
      </c>
      <c r="E20" s="22">
        <f t="shared" si="7"/>
        <v>0.54881132399797694</v>
      </c>
    </row>
    <row r="21" spans="1:13" s="1" customFormat="1" ht="15.75" x14ac:dyDescent="0.25">
      <c r="A21" s="12" t="s">
        <v>5</v>
      </c>
      <c r="B21" s="2">
        <f t="shared" si="4"/>
        <v>0</v>
      </c>
      <c r="C21" s="2">
        <f t="shared" si="5"/>
        <v>0.1171504</v>
      </c>
      <c r="D21" s="2">
        <f t="shared" si="6"/>
        <v>0.1171504</v>
      </c>
      <c r="E21" s="22">
        <f t="shared" si="7"/>
        <v>-2</v>
      </c>
    </row>
    <row r="22" spans="1:13" s="1" customFormat="1" ht="15.75" x14ac:dyDescent="0.25">
      <c r="A22" s="12" t="s">
        <v>6</v>
      </c>
      <c r="B22" s="2">
        <f>0.5*(D8)*(B8^2)+0.5*(G8)*(E8^2)</f>
        <v>0</v>
      </c>
      <c r="C22" s="2">
        <f t="shared" si="5"/>
        <v>0.13158720000000002</v>
      </c>
      <c r="D22" s="2">
        <f t="shared" si="6"/>
        <v>0.13158720000000002</v>
      </c>
      <c r="E22" s="22">
        <f t="shared" si="7"/>
        <v>-2</v>
      </c>
    </row>
    <row r="23" spans="1:13" s="1" customFormat="1" x14ac:dyDescent="0.25"/>
    <row r="24" spans="1:13" s="1" customFormat="1" ht="15.75" customHeight="1" x14ac:dyDescent="0.25">
      <c r="B24" s="1" t="s">
        <v>28</v>
      </c>
      <c r="H24" s="3"/>
      <c r="I24" s="16"/>
    </row>
    <row r="25" spans="1:13" s="1" customFormat="1" x14ac:dyDescent="0.25">
      <c r="A25" s="1">
        <v>1</v>
      </c>
      <c r="B25" s="29" t="s">
        <v>22</v>
      </c>
      <c r="C25" s="29"/>
      <c r="D25" s="29"/>
      <c r="E25" s="29"/>
    </row>
    <row r="26" spans="1:13" s="1" customFormat="1" x14ac:dyDescent="0.25">
      <c r="B26" s="29"/>
      <c r="C26" s="29"/>
      <c r="D26" s="29"/>
      <c r="E26" s="29"/>
    </row>
    <row r="27" spans="1:13" s="1" customFormat="1" x14ac:dyDescent="0.25">
      <c r="A27" s="1">
        <v>2</v>
      </c>
      <c r="B27" s="29" t="s">
        <v>23</v>
      </c>
      <c r="C27" s="29"/>
      <c r="D27" s="29"/>
      <c r="E27" s="29"/>
    </row>
    <row r="28" spans="1:13" s="1" customFormat="1" x14ac:dyDescent="0.25">
      <c r="B28" s="29"/>
      <c r="C28" s="29"/>
      <c r="D28" s="29"/>
      <c r="E28" s="29"/>
    </row>
    <row r="29" spans="1:13" s="1" customFormat="1" x14ac:dyDescent="0.25">
      <c r="A29" s="1">
        <v>3</v>
      </c>
      <c r="B29" s="29" t="s">
        <v>24</v>
      </c>
      <c r="C29" s="29"/>
      <c r="D29" s="29"/>
      <c r="E29" s="29"/>
    </row>
    <row r="30" spans="1:13" ht="15.75" customHeight="1" x14ac:dyDescent="0.25">
      <c r="B30" s="29"/>
      <c r="C30" s="29"/>
      <c r="D30" s="29"/>
      <c r="E30" s="29"/>
    </row>
    <row r="31" spans="1:13" x14ac:dyDescent="0.25">
      <c r="B31" s="29"/>
      <c r="C31" s="29"/>
      <c r="D31" s="29"/>
      <c r="E31" s="29"/>
      <c r="F31" s="8"/>
      <c r="G31" s="8"/>
      <c r="H31" s="8"/>
      <c r="I31" s="8"/>
    </row>
    <row r="32" spans="1:13" x14ac:dyDescent="0.25">
      <c r="B32" s="29"/>
      <c r="C32" s="29"/>
      <c r="D32" s="29"/>
      <c r="E32" s="29"/>
    </row>
    <row r="33" spans="1:5" x14ac:dyDescent="0.25">
      <c r="A33">
        <v>4</v>
      </c>
      <c r="B33" s="30" t="s">
        <v>25</v>
      </c>
      <c r="C33" s="30"/>
      <c r="D33" s="30"/>
      <c r="E33" s="30"/>
    </row>
    <row r="34" spans="1:5" x14ac:dyDescent="0.25">
      <c r="B34" s="30"/>
      <c r="C34" s="30"/>
      <c r="D34" s="30"/>
      <c r="E34" s="30"/>
    </row>
    <row r="35" spans="1:5" x14ac:dyDescent="0.25">
      <c r="B35" s="30"/>
      <c r="C35" s="30"/>
      <c r="D35" s="30"/>
      <c r="E35" s="30"/>
    </row>
    <row r="36" spans="1:5" x14ac:dyDescent="0.25">
      <c r="B36" s="30"/>
      <c r="C36" s="30"/>
      <c r="D36" s="30"/>
      <c r="E36" s="30"/>
    </row>
    <row r="37" spans="1:5" x14ac:dyDescent="0.25">
      <c r="B37" s="30"/>
      <c r="C37" s="30"/>
      <c r="D37" s="30"/>
      <c r="E37" s="30"/>
    </row>
    <row r="38" spans="1:5" ht="15" customHeight="1" x14ac:dyDescent="0.25">
      <c r="A38">
        <v>5</v>
      </c>
      <c r="B38" s="30" t="s">
        <v>26</v>
      </c>
      <c r="C38" s="30"/>
      <c r="D38" s="30"/>
      <c r="E38" s="30"/>
    </row>
    <row r="39" spans="1:5" x14ac:dyDescent="0.25">
      <c r="B39" s="30"/>
      <c r="C39" s="30"/>
      <c r="D39" s="30"/>
      <c r="E39" s="30"/>
    </row>
    <row r="40" spans="1:5" x14ac:dyDescent="0.25">
      <c r="B40" s="24"/>
      <c r="C40" s="24"/>
      <c r="D40" s="24"/>
      <c r="E40" s="24"/>
    </row>
  </sheetData>
  <mergeCells count="8">
    <mergeCell ref="A1:G1"/>
    <mergeCell ref="B25:E26"/>
    <mergeCell ref="B27:E28"/>
    <mergeCell ref="B29:E32"/>
    <mergeCell ref="B33:E37"/>
    <mergeCell ref="B38:E39"/>
    <mergeCell ref="B2:D2"/>
    <mergeCell ref="E2:G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5"/>
  <sheetViews>
    <sheetView tabSelected="1" zoomScaleNormal="100" workbookViewId="0">
      <selection activeCell="B47" sqref="B47:F53"/>
    </sheetView>
  </sheetViews>
  <sheetFormatPr defaultRowHeight="15" x14ac:dyDescent="0.25"/>
  <cols>
    <col min="1" max="7" width="13.5703125" customWidth="1"/>
    <col min="8" max="8" width="14" customWidth="1"/>
    <col min="9" max="9" width="14.7109375" bestFit="1" customWidth="1"/>
    <col min="10" max="13" width="13.5703125" customWidth="1"/>
    <col min="14" max="20" width="10.5703125" customWidth="1"/>
  </cols>
  <sheetData>
    <row r="1" spans="1:25" s="1" customFormat="1" ht="26.25" x14ac:dyDescent="0.4">
      <c r="A1" s="34" t="s">
        <v>16</v>
      </c>
      <c r="B1" s="35"/>
      <c r="C1" s="35"/>
      <c r="D1" s="35"/>
      <c r="E1" s="35"/>
      <c r="F1" s="35"/>
      <c r="G1" s="35"/>
      <c r="H1" s="15"/>
      <c r="I1" s="15"/>
      <c r="J1" s="15"/>
      <c r="K1" s="15"/>
      <c r="L1" s="15"/>
      <c r="M1" s="17"/>
      <c r="N1" s="15"/>
      <c r="O1" s="15"/>
      <c r="P1" s="15"/>
      <c r="Q1" s="15"/>
      <c r="R1" s="15"/>
      <c r="S1" s="15"/>
      <c r="T1" s="15"/>
      <c r="U1" s="15"/>
      <c r="V1" s="15"/>
      <c r="W1" s="15"/>
      <c r="X1" s="15"/>
      <c r="Y1" s="15"/>
    </row>
    <row r="2" spans="1:25" s="1" customFormat="1" ht="15.75" x14ac:dyDescent="0.25">
      <c r="A2" s="11"/>
      <c r="B2" s="31" t="s">
        <v>19</v>
      </c>
      <c r="C2" s="32"/>
      <c r="D2" s="33"/>
      <c r="E2" s="31" t="s">
        <v>20</v>
      </c>
      <c r="F2" s="32"/>
      <c r="G2" s="33"/>
      <c r="I2" s="37"/>
      <c r="J2" s="37"/>
      <c r="K2" s="37"/>
      <c r="L2" s="37"/>
      <c r="M2" s="14"/>
      <c r="N2" s="18"/>
      <c r="O2" s="18"/>
      <c r="P2" s="18"/>
      <c r="Q2" s="18"/>
      <c r="R2" s="18"/>
      <c r="S2" s="18"/>
      <c r="T2" s="18"/>
      <c r="U2" s="18"/>
      <c r="V2" s="18"/>
      <c r="W2" s="18"/>
      <c r="X2" s="18"/>
      <c r="Y2" s="18"/>
    </row>
    <row r="3" spans="1:25" s="1" customFormat="1" ht="17.25" x14ac:dyDescent="0.25">
      <c r="A3" s="12" t="s">
        <v>0</v>
      </c>
      <c r="B3" s="12" t="s">
        <v>7</v>
      </c>
      <c r="C3" s="12" t="s">
        <v>8</v>
      </c>
      <c r="D3" s="12" t="s">
        <v>17</v>
      </c>
      <c r="E3" s="12" t="s">
        <v>7</v>
      </c>
      <c r="F3" s="12" t="s">
        <v>8</v>
      </c>
      <c r="G3" s="12" t="s">
        <v>17</v>
      </c>
      <c r="I3" s="10"/>
      <c r="J3" s="14"/>
      <c r="K3" s="14"/>
      <c r="L3" s="14"/>
      <c r="M3" s="4"/>
      <c r="N3" s="4"/>
      <c r="O3" s="4"/>
      <c r="P3" s="4"/>
      <c r="Q3" s="4"/>
      <c r="R3" s="4"/>
      <c r="S3" s="4"/>
      <c r="T3" s="4"/>
      <c r="U3" s="4"/>
      <c r="V3" s="4"/>
      <c r="W3" s="4"/>
      <c r="X3" s="4"/>
      <c r="Y3" s="4"/>
    </row>
    <row r="4" spans="1:25" s="1" customFormat="1" ht="15.75" x14ac:dyDescent="0.25">
      <c r="A4" s="12" t="s">
        <v>2</v>
      </c>
      <c r="B4" s="2">
        <v>0.48</v>
      </c>
      <c r="C4" s="2">
        <v>0.01</v>
      </c>
      <c r="D4" s="25">
        <v>0.51300000000000001</v>
      </c>
      <c r="E4" s="2">
        <v>0</v>
      </c>
      <c r="F4" s="2">
        <v>0.43</v>
      </c>
      <c r="G4" s="25">
        <v>0.503</v>
      </c>
      <c r="I4" s="14"/>
      <c r="J4" s="6"/>
      <c r="K4" s="6"/>
      <c r="L4" s="6"/>
      <c r="M4" s="4"/>
      <c r="N4" s="19"/>
      <c r="O4" s="19"/>
      <c r="P4" s="19"/>
      <c r="Q4" s="19"/>
      <c r="R4" s="19"/>
      <c r="S4" s="19"/>
      <c r="T4" s="19"/>
      <c r="U4" s="19"/>
      <c r="V4" s="19"/>
      <c r="W4" s="19"/>
      <c r="X4" s="19"/>
      <c r="Y4" s="19"/>
    </row>
    <row r="5" spans="1:25" s="1" customFormat="1" ht="15.75" x14ac:dyDescent="0.25">
      <c r="A5" s="12" t="s">
        <v>3</v>
      </c>
      <c r="B5" s="2">
        <v>0.5</v>
      </c>
      <c r="C5" s="2">
        <v>-0.14000000000000001</v>
      </c>
      <c r="D5" s="25">
        <v>0.51300000000000001</v>
      </c>
      <c r="E5" s="2">
        <v>0</v>
      </c>
      <c r="F5" s="2">
        <v>0.3</v>
      </c>
      <c r="G5" s="25">
        <f>G4+0.248+0.248</f>
        <v>0.999</v>
      </c>
      <c r="I5" s="14"/>
      <c r="J5" s="6"/>
      <c r="K5" s="6"/>
      <c r="L5" s="6"/>
      <c r="M5" s="4"/>
      <c r="N5" s="19"/>
      <c r="O5" s="19"/>
      <c r="P5" s="19"/>
      <c r="Q5" s="19"/>
      <c r="R5" s="19"/>
      <c r="S5" s="19"/>
      <c r="T5" s="19"/>
      <c r="U5" s="19"/>
      <c r="V5" s="19"/>
      <c r="W5" s="19"/>
      <c r="X5" s="19"/>
      <c r="Y5" s="19"/>
    </row>
    <row r="6" spans="1:25" s="1" customFormat="1" ht="15.75" x14ac:dyDescent="0.25">
      <c r="A6" s="12" t="s">
        <v>4</v>
      </c>
      <c r="B6" s="2">
        <v>0.47</v>
      </c>
      <c r="C6" s="2">
        <v>0.11</v>
      </c>
      <c r="D6" s="25">
        <f>D5+0.248*2</f>
        <v>1.0089999999999999</v>
      </c>
      <c r="E6" s="2">
        <v>0</v>
      </c>
      <c r="F6" s="2">
        <v>0.62</v>
      </c>
      <c r="G6" s="25">
        <f>G4</f>
        <v>0.503</v>
      </c>
      <c r="I6" s="14"/>
      <c r="J6" s="6"/>
      <c r="K6" s="6"/>
      <c r="L6" s="6"/>
      <c r="M6" s="4"/>
      <c r="N6" s="19"/>
      <c r="O6" s="19"/>
      <c r="P6" s="19"/>
      <c r="Q6" s="19"/>
      <c r="R6" s="19"/>
      <c r="S6" s="19"/>
      <c r="T6" s="19"/>
      <c r="U6" s="19"/>
      <c r="V6" s="19"/>
      <c r="W6" s="19"/>
      <c r="X6" s="19"/>
      <c r="Y6" s="19"/>
    </row>
    <row r="7" spans="1:25" s="1" customFormat="1" ht="15.75" x14ac:dyDescent="0.25">
      <c r="A7" s="12" t="s">
        <v>5</v>
      </c>
      <c r="B7" s="2">
        <v>0.7</v>
      </c>
      <c r="C7" s="2">
        <v>-0.39</v>
      </c>
      <c r="D7" s="25">
        <f>D4</f>
        <v>0.51300000000000001</v>
      </c>
      <c r="E7" s="2">
        <v>-0.59</v>
      </c>
      <c r="F7" s="2">
        <v>0.54</v>
      </c>
      <c r="G7" s="25">
        <f>G4</f>
        <v>0.503</v>
      </c>
      <c r="I7" s="14"/>
      <c r="J7" s="6"/>
      <c r="K7" s="6"/>
      <c r="L7" s="6"/>
      <c r="M7" s="4"/>
      <c r="N7" s="19"/>
      <c r="O7" s="19"/>
      <c r="P7" s="19"/>
      <c r="Q7" s="19"/>
      <c r="R7" s="19"/>
      <c r="S7" s="19"/>
      <c r="T7" s="19"/>
      <c r="U7" s="19"/>
      <c r="V7" s="19"/>
      <c r="W7" s="19"/>
      <c r="X7" s="19"/>
      <c r="Y7" s="19"/>
    </row>
    <row r="8" spans="1:25" s="1" customFormat="1" ht="15.75" x14ac:dyDescent="0.25">
      <c r="A8" s="12" t="s">
        <v>6</v>
      </c>
      <c r="B8" s="2">
        <v>0.51</v>
      </c>
      <c r="C8" s="2">
        <v>-0.5</v>
      </c>
      <c r="D8" s="25">
        <f>D5</f>
        <v>0.51300000000000001</v>
      </c>
      <c r="E8" s="2">
        <v>-0.4</v>
      </c>
      <c r="F8" s="2">
        <v>0.12</v>
      </c>
      <c r="G8" s="25">
        <f>G5</f>
        <v>0.999</v>
      </c>
      <c r="I8" s="14"/>
      <c r="J8" s="6"/>
      <c r="K8" s="6"/>
      <c r="L8" s="6"/>
      <c r="M8" s="4"/>
      <c r="N8" s="19"/>
      <c r="O8" s="19"/>
      <c r="P8" s="19"/>
      <c r="Q8" s="19"/>
      <c r="R8" s="19"/>
      <c r="S8" s="19"/>
      <c r="T8" s="19"/>
      <c r="U8" s="19"/>
      <c r="V8" s="19"/>
      <c r="W8" s="19"/>
      <c r="X8" s="19"/>
      <c r="Y8" s="19"/>
    </row>
    <row r="9" spans="1:25" s="1" customFormat="1" ht="15.75" x14ac:dyDescent="0.25">
      <c r="A9" s="12" t="s">
        <v>11</v>
      </c>
      <c r="B9" s="13">
        <v>0.71</v>
      </c>
      <c r="C9" s="13">
        <v>-0.25</v>
      </c>
      <c r="D9" s="26">
        <f>D4</f>
        <v>0.51300000000000001</v>
      </c>
      <c r="E9" s="13">
        <v>-0.25</v>
      </c>
      <c r="F9" s="13">
        <v>0.7</v>
      </c>
      <c r="G9" s="26">
        <f>G4</f>
        <v>0.503</v>
      </c>
      <c r="H9" s="8"/>
      <c r="I9" s="10"/>
      <c r="J9" s="10"/>
      <c r="K9" s="10"/>
      <c r="L9" s="10"/>
      <c r="M9" s="4"/>
      <c r="N9" s="19"/>
      <c r="O9" s="19"/>
      <c r="P9" s="19"/>
      <c r="Q9" s="19"/>
      <c r="R9" s="19"/>
      <c r="S9" s="19"/>
      <c r="T9" s="19"/>
      <c r="U9" s="19"/>
      <c r="V9" s="19"/>
      <c r="W9" s="19"/>
      <c r="X9" s="19"/>
      <c r="Y9" s="19"/>
    </row>
    <row r="10" spans="1:25" s="1" customFormat="1" ht="15.75" x14ac:dyDescent="0.25">
      <c r="A10" s="12" t="s">
        <v>12</v>
      </c>
      <c r="B10" s="13">
        <v>0.49</v>
      </c>
      <c r="C10" s="13">
        <v>0.03</v>
      </c>
      <c r="D10" s="25">
        <f>D4</f>
        <v>0.51300000000000001</v>
      </c>
      <c r="E10" s="13">
        <v>0.18</v>
      </c>
      <c r="F10" s="13">
        <v>0.35</v>
      </c>
      <c r="G10" s="25">
        <f>G4+0.248*3</f>
        <v>1.2469999999999999</v>
      </c>
      <c r="I10" s="3"/>
      <c r="J10" s="3"/>
      <c r="K10" s="3"/>
      <c r="L10" s="4"/>
      <c r="M10" s="4"/>
      <c r="N10" s="19"/>
      <c r="O10" s="19"/>
      <c r="P10" s="19"/>
      <c r="Q10" s="19"/>
      <c r="R10" s="19"/>
      <c r="S10" s="19"/>
      <c r="T10" s="19"/>
      <c r="U10" s="19"/>
      <c r="V10" s="19"/>
      <c r="W10" s="19"/>
      <c r="X10" s="19"/>
      <c r="Y10" s="19"/>
    </row>
    <row r="11" spans="1:25" s="1" customFormat="1" ht="15.75" x14ac:dyDescent="0.25">
      <c r="A11" s="12" t="s">
        <v>13</v>
      </c>
      <c r="B11" s="13">
        <v>0.4</v>
      </c>
      <c r="C11" s="13">
        <v>0.24</v>
      </c>
      <c r="D11" s="25">
        <f>D4+0.496*2</f>
        <v>1.5049999999999999</v>
      </c>
      <c r="E11" s="13">
        <v>0.12</v>
      </c>
      <c r="F11" s="13">
        <v>0.53</v>
      </c>
      <c r="G11" s="25">
        <f>G4</f>
        <v>0.503</v>
      </c>
      <c r="I11" s="3"/>
      <c r="J11" s="3"/>
      <c r="K11" s="3"/>
      <c r="L11" s="7"/>
      <c r="M11" s="4"/>
      <c r="N11" s="19"/>
      <c r="O11" s="19"/>
      <c r="P11" s="19"/>
      <c r="Q11" s="19"/>
      <c r="R11" s="19"/>
      <c r="S11" s="19"/>
      <c r="T11" s="19"/>
      <c r="U11" s="19"/>
      <c r="V11" s="19"/>
      <c r="W11" s="19"/>
      <c r="X11" s="19"/>
      <c r="Y11" s="19"/>
    </row>
    <row r="12" spans="1:25" s="1" customFormat="1" x14ac:dyDescent="0.25">
      <c r="G12" s="27"/>
      <c r="I12" s="3"/>
      <c r="J12" s="3"/>
      <c r="K12" s="3"/>
      <c r="L12" s="7"/>
      <c r="M12" s="10"/>
      <c r="N12" s="10"/>
      <c r="O12" s="10"/>
      <c r="P12" s="10"/>
      <c r="Q12" s="10"/>
      <c r="R12" s="10"/>
      <c r="S12" s="10"/>
      <c r="T12" s="10"/>
      <c r="U12" s="10"/>
      <c r="V12" s="10"/>
      <c r="W12" s="10"/>
      <c r="X12" s="10"/>
      <c r="Y12" s="10"/>
    </row>
    <row r="13" spans="1:25" s="1" customFormat="1" ht="17.25" customHeight="1" x14ac:dyDescent="0.25">
      <c r="A13" s="12" t="s">
        <v>0</v>
      </c>
      <c r="B13" s="12" t="s">
        <v>9</v>
      </c>
      <c r="C13" s="12" t="s">
        <v>10</v>
      </c>
      <c r="D13" s="12" t="s">
        <v>14</v>
      </c>
      <c r="E13" s="12" t="s">
        <v>1</v>
      </c>
      <c r="I13" s="3"/>
      <c r="J13" s="3"/>
      <c r="K13" s="3"/>
      <c r="L13" s="7"/>
      <c r="M13" s="16"/>
      <c r="N13" s="16"/>
      <c r="O13" s="16"/>
      <c r="P13" s="4"/>
      <c r="Q13" s="16"/>
      <c r="R13" s="16"/>
      <c r="S13" s="16"/>
      <c r="T13" s="16"/>
      <c r="U13" s="16"/>
      <c r="V13" s="10"/>
      <c r="W13" s="10"/>
      <c r="X13" s="10"/>
      <c r="Y13" s="10"/>
    </row>
    <row r="14" spans="1:25" s="1" customFormat="1" ht="15.75" x14ac:dyDescent="0.25">
      <c r="A14" s="12" t="s">
        <v>2</v>
      </c>
      <c r="B14" s="2">
        <f>D4*B4+E4*G4</f>
        <v>0.24623999999999999</v>
      </c>
      <c r="C14" s="2">
        <f>D4*C4+G4*F4</f>
        <v>0.22142000000000001</v>
      </c>
      <c r="D14" s="2">
        <f>C14-B14</f>
        <v>-2.4819999999999981E-2</v>
      </c>
      <c r="E14" s="22">
        <f>(ABS(B14-C14))/(0.5*(B14+C14))</f>
        <v>0.10614549031347553</v>
      </c>
      <c r="I14" s="3"/>
      <c r="J14" s="3"/>
      <c r="K14" s="3"/>
      <c r="L14" s="7"/>
      <c r="M14" s="7"/>
      <c r="N14" s="9"/>
      <c r="O14" s="9"/>
      <c r="P14" s="7"/>
      <c r="Q14" s="10"/>
      <c r="R14" s="9"/>
      <c r="S14" s="9"/>
      <c r="T14" s="9"/>
      <c r="U14" s="9"/>
      <c r="V14" s="10"/>
      <c r="W14" s="10"/>
      <c r="X14" s="10"/>
      <c r="Y14" s="10"/>
    </row>
    <row r="15" spans="1:25" s="1" customFormat="1" ht="15.75" x14ac:dyDescent="0.25">
      <c r="A15" s="12" t="s">
        <v>3</v>
      </c>
      <c r="B15" s="2">
        <f t="shared" ref="B15:B21" si="0">D5*B5+E5*G5</f>
        <v>0.25650000000000001</v>
      </c>
      <c r="C15" s="2">
        <f t="shared" ref="C15:C21" si="1">D5*C5+G5*F5</f>
        <v>0.22787999999999997</v>
      </c>
      <c r="D15" s="2">
        <f t="shared" ref="D15:D21" si="2">C15-B15</f>
        <v>-2.8620000000000034E-2</v>
      </c>
      <c r="E15" s="22">
        <f t="shared" ref="E15:E21" si="3">(ABS(B15-C15))/(0.5*(B15+C15))</f>
        <v>0.11817168338907484</v>
      </c>
      <c r="I15" s="37"/>
      <c r="J15" s="37"/>
      <c r="K15" s="37"/>
      <c r="L15" s="7"/>
      <c r="M15" s="14"/>
      <c r="N15" s="6"/>
      <c r="O15" s="7"/>
      <c r="P15" s="7"/>
      <c r="Q15" s="9"/>
      <c r="R15" s="6"/>
      <c r="S15" s="6"/>
      <c r="T15" s="6"/>
      <c r="U15" s="6"/>
      <c r="V15" s="10"/>
      <c r="W15" s="10"/>
      <c r="X15" s="10"/>
      <c r="Y15" s="10"/>
    </row>
    <row r="16" spans="1:25" s="1" customFormat="1" ht="15.75" x14ac:dyDescent="0.25">
      <c r="A16" s="12" t="s">
        <v>4</v>
      </c>
      <c r="B16" s="2">
        <f t="shared" si="0"/>
        <v>0.47422999999999993</v>
      </c>
      <c r="C16" s="2">
        <f t="shared" si="1"/>
        <v>0.42285</v>
      </c>
      <c r="D16" s="2">
        <f t="shared" si="2"/>
        <v>-5.1379999999999926E-2</v>
      </c>
      <c r="E16" s="22">
        <f t="shared" si="3"/>
        <v>0.11454942702991915</v>
      </c>
      <c r="I16" s="7"/>
      <c r="J16" s="14"/>
      <c r="K16" s="14"/>
      <c r="L16" s="7"/>
      <c r="M16" s="14"/>
      <c r="N16" s="6"/>
      <c r="O16" s="7"/>
      <c r="P16" s="7"/>
      <c r="Q16" s="14"/>
      <c r="R16" s="6"/>
      <c r="S16" s="6"/>
      <c r="T16" s="6"/>
      <c r="U16" s="6"/>
      <c r="V16" s="10"/>
      <c r="W16" s="10"/>
      <c r="X16" s="10"/>
      <c r="Y16" s="10"/>
    </row>
    <row r="17" spans="1:25" s="1" customFormat="1" ht="15.75" x14ac:dyDescent="0.25">
      <c r="A17" s="12" t="s">
        <v>5</v>
      </c>
      <c r="B17" s="2">
        <f t="shared" si="0"/>
        <v>6.2329999999999997E-2</v>
      </c>
      <c r="C17" s="2">
        <f t="shared" si="1"/>
        <v>7.155000000000003E-2</v>
      </c>
      <c r="D17" s="2">
        <f t="shared" si="2"/>
        <v>9.2200000000000337E-3</v>
      </c>
      <c r="E17" s="22">
        <f t="shared" si="3"/>
        <v>0.13773528533014687</v>
      </c>
      <c r="I17" s="14"/>
      <c r="J17" s="6"/>
      <c r="K17" s="7"/>
      <c r="L17" s="7"/>
      <c r="M17" s="14"/>
      <c r="N17" s="7"/>
      <c r="O17" s="7"/>
      <c r="P17" s="7"/>
      <c r="Q17" s="9"/>
      <c r="R17" s="6"/>
      <c r="S17" s="6"/>
      <c r="T17" s="6"/>
      <c r="U17" s="6"/>
      <c r="V17" s="10"/>
      <c r="W17" s="10"/>
      <c r="X17" s="10"/>
      <c r="Y17" s="10"/>
    </row>
    <row r="18" spans="1:25" s="1" customFormat="1" ht="15.75" x14ac:dyDescent="0.25">
      <c r="A18" s="12" t="s">
        <v>6</v>
      </c>
      <c r="B18" s="2">
        <f t="shared" si="0"/>
        <v>-0.13796999999999998</v>
      </c>
      <c r="C18" s="2">
        <f t="shared" si="1"/>
        <v>-0.13662000000000002</v>
      </c>
      <c r="D18" s="2">
        <f t="shared" si="2"/>
        <v>1.3499999999999623E-3</v>
      </c>
      <c r="E18" s="22">
        <f t="shared" si="3"/>
        <v>-9.8328416912484961E-3</v>
      </c>
      <c r="I18" s="14"/>
      <c r="J18" s="6"/>
      <c r="K18" s="7"/>
      <c r="L18" s="23"/>
      <c r="M18" s="14"/>
      <c r="N18" s="7"/>
      <c r="O18" s="7"/>
      <c r="P18" s="7"/>
      <c r="Q18" s="9"/>
      <c r="R18" s="6"/>
      <c r="S18" s="6"/>
      <c r="T18" s="6"/>
      <c r="U18" s="6"/>
      <c r="V18" s="10"/>
      <c r="W18" s="10"/>
      <c r="X18" s="10"/>
      <c r="Y18" s="10"/>
    </row>
    <row r="19" spans="1:25" s="1" customFormat="1" ht="15.75" x14ac:dyDescent="0.25">
      <c r="A19" s="12" t="s">
        <v>11</v>
      </c>
      <c r="B19" s="2">
        <f t="shared" si="0"/>
        <v>0.23848</v>
      </c>
      <c r="C19" s="2">
        <f t="shared" si="1"/>
        <v>0.22384999999999997</v>
      </c>
      <c r="D19" s="2">
        <f t="shared" si="2"/>
        <v>-1.4630000000000032E-2</v>
      </c>
      <c r="E19" s="22">
        <f t="shared" si="3"/>
        <v>6.3288127527956359E-2</v>
      </c>
      <c r="I19" s="14"/>
      <c r="J19" s="7"/>
      <c r="K19" s="7"/>
      <c r="L19" s="10"/>
      <c r="M19" s="14"/>
      <c r="N19" s="6"/>
      <c r="O19" s="7"/>
      <c r="P19" s="7"/>
      <c r="Q19" s="9"/>
      <c r="R19" s="6"/>
      <c r="S19" s="6"/>
      <c r="T19" s="6"/>
      <c r="U19" s="6"/>
      <c r="V19" s="10"/>
      <c r="W19" s="10"/>
      <c r="X19" s="10"/>
      <c r="Y19" s="10"/>
    </row>
    <row r="20" spans="1:25" s="1" customFormat="1" ht="15.75" x14ac:dyDescent="0.25">
      <c r="A20" s="12" t="s">
        <v>12</v>
      </c>
      <c r="B20" s="2">
        <f t="shared" si="0"/>
        <v>0.47582999999999998</v>
      </c>
      <c r="C20" s="2">
        <f t="shared" si="1"/>
        <v>0.45183999999999996</v>
      </c>
      <c r="D20" s="2">
        <f t="shared" si="2"/>
        <v>-2.3990000000000011E-2</v>
      </c>
      <c r="E20" s="22">
        <f t="shared" si="3"/>
        <v>5.1720978365151424E-2</v>
      </c>
      <c r="I20" s="14"/>
      <c r="J20" s="7"/>
      <c r="K20" s="7"/>
      <c r="L20" s="3"/>
      <c r="M20" s="14"/>
      <c r="N20" s="7"/>
      <c r="O20" s="7"/>
      <c r="P20" s="7"/>
      <c r="Q20" s="9"/>
      <c r="R20" s="6"/>
      <c r="S20" s="6"/>
      <c r="T20" s="6"/>
      <c r="U20" s="6"/>
      <c r="V20" s="10"/>
      <c r="W20" s="10"/>
      <c r="X20" s="10"/>
      <c r="Y20" s="10"/>
    </row>
    <row r="21" spans="1:25" s="1" customFormat="1" ht="15.75" x14ac:dyDescent="0.25">
      <c r="A21" s="12" t="s">
        <v>13</v>
      </c>
      <c r="B21" s="2">
        <f t="shared" si="0"/>
        <v>0.66235999999999995</v>
      </c>
      <c r="C21" s="2">
        <f t="shared" si="1"/>
        <v>0.62778999999999996</v>
      </c>
      <c r="D21" s="2">
        <f t="shared" si="2"/>
        <v>-3.456999999999999E-2</v>
      </c>
      <c r="E21" s="22">
        <f t="shared" si="3"/>
        <v>5.3590667751811795E-2</v>
      </c>
      <c r="I21" s="14"/>
      <c r="J21" s="6"/>
      <c r="K21" s="7"/>
      <c r="L21" s="3"/>
      <c r="M21" s="9"/>
      <c r="N21" s="7"/>
      <c r="O21" s="7"/>
      <c r="P21" s="7"/>
      <c r="Q21" s="9"/>
      <c r="R21" s="6"/>
      <c r="S21" s="6"/>
      <c r="T21" s="6"/>
      <c r="U21" s="6"/>
      <c r="V21" s="10"/>
      <c r="W21" s="10"/>
      <c r="X21" s="10"/>
      <c r="Y21" s="10"/>
    </row>
    <row r="22" spans="1:25" s="1" customFormat="1" ht="15.75" x14ac:dyDescent="0.25">
      <c r="I22" s="14"/>
      <c r="J22" s="7"/>
      <c r="K22" s="7"/>
      <c r="L22" s="3"/>
      <c r="M22" s="9"/>
      <c r="N22" s="7"/>
      <c r="O22" s="7"/>
      <c r="P22" s="7"/>
      <c r="Q22" s="9"/>
      <c r="R22" s="6"/>
      <c r="S22" s="6"/>
      <c r="T22" s="6"/>
      <c r="U22" s="6"/>
      <c r="V22" s="10"/>
      <c r="W22" s="10"/>
      <c r="X22" s="10"/>
      <c r="Y22" s="10"/>
    </row>
    <row r="23" spans="1:25" s="1" customFormat="1" ht="17.25" x14ac:dyDescent="0.25">
      <c r="A23" s="12" t="s">
        <v>0</v>
      </c>
      <c r="B23" s="12" t="s">
        <v>18</v>
      </c>
      <c r="C23" s="12" t="s">
        <v>21</v>
      </c>
      <c r="D23" s="12" t="s">
        <v>14</v>
      </c>
      <c r="E23" s="12" t="s">
        <v>1</v>
      </c>
      <c r="I23" s="23"/>
      <c r="J23" s="23"/>
      <c r="K23" s="23"/>
      <c r="L23" s="10"/>
      <c r="M23" s="8"/>
      <c r="O23" s="5"/>
      <c r="P23" s="5"/>
      <c r="Q23" s="5"/>
      <c r="R23" s="5"/>
      <c r="S23" s="5"/>
      <c r="T23" s="5"/>
      <c r="U23" s="5"/>
      <c r="V23" s="5"/>
      <c r="W23" s="5"/>
      <c r="X23" s="5"/>
    </row>
    <row r="24" spans="1:25" s="1" customFormat="1" ht="15.75" x14ac:dyDescent="0.25">
      <c r="A24" s="12" t="s">
        <v>2</v>
      </c>
      <c r="B24" s="2">
        <f>0.5*(D4)*(B4^2)+0.5*(G4)*(E4^2)</f>
        <v>5.90976E-2</v>
      </c>
      <c r="C24" s="2">
        <f>0.5*(D4)*(C4^2)+0.5*(G4)*(F4^2)</f>
        <v>4.6528E-2</v>
      </c>
      <c r="D24" s="2">
        <f>B24-C24</f>
        <v>1.25696E-2</v>
      </c>
      <c r="E24" s="22">
        <f>(ABS(B24-C24))/(0.5*(B24+C24))</f>
        <v>0.23800290838584587</v>
      </c>
      <c r="J24" s="8"/>
      <c r="K24" s="8"/>
      <c r="O24" s="5"/>
      <c r="P24" s="5"/>
      <c r="Q24" s="5"/>
      <c r="R24" s="5"/>
      <c r="S24" s="5"/>
      <c r="T24" s="5"/>
      <c r="U24" s="5"/>
      <c r="V24" s="5"/>
      <c r="W24" s="5"/>
      <c r="X24" s="5"/>
    </row>
    <row r="25" spans="1:25" s="1" customFormat="1" ht="15.75" x14ac:dyDescent="0.25">
      <c r="A25" s="12" t="s">
        <v>3</v>
      </c>
      <c r="B25" s="2">
        <f t="shared" ref="B25:B31" si="4">0.5*(D5)*(B5^2)+0.5*(G5)*(E5^2)</f>
        <v>6.4125000000000001E-2</v>
      </c>
      <c r="C25" s="2">
        <f t="shared" ref="C25:C31" si="5">0.5*(D5)*(C5^2)+0.5*(G5)*(F5^2)</f>
        <v>4.9982399999999996E-2</v>
      </c>
      <c r="D25" s="2">
        <f t="shared" ref="D25:D31" si="6">B25-C25</f>
        <v>1.4142600000000005E-2</v>
      </c>
      <c r="E25" s="22">
        <f t="shared" ref="E25:E31" si="7">(ABS(B25-C25))/(0.5*(B25+C25))</f>
        <v>0.24788225829350252</v>
      </c>
      <c r="O25" s="5"/>
      <c r="P25" s="5"/>
      <c r="Q25" s="5"/>
      <c r="R25" s="5"/>
      <c r="S25" s="5"/>
      <c r="T25" s="5"/>
      <c r="U25" s="5"/>
      <c r="V25" s="5"/>
      <c r="W25" s="5"/>
      <c r="X25" s="5"/>
    </row>
    <row r="26" spans="1:25" s="1" customFormat="1" ht="15.75" x14ac:dyDescent="0.25">
      <c r="A26" s="12" t="s">
        <v>4</v>
      </c>
      <c r="B26" s="2">
        <f t="shared" si="4"/>
        <v>0.11144404999999998</v>
      </c>
      <c r="C26" s="2">
        <f t="shared" si="5"/>
        <v>0.10278105</v>
      </c>
      <c r="D26" s="2">
        <f t="shared" si="6"/>
        <v>8.6629999999999763E-3</v>
      </c>
      <c r="E26" s="22">
        <f t="shared" si="7"/>
        <v>8.0877544228010412E-2</v>
      </c>
      <c r="L26" s="5"/>
      <c r="M26" s="5"/>
      <c r="N26" s="5"/>
      <c r="O26" s="5"/>
      <c r="P26" s="5"/>
      <c r="Q26" s="5"/>
      <c r="R26" s="5"/>
      <c r="S26" s="5"/>
      <c r="T26" s="5"/>
      <c r="U26" s="5"/>
      <c r="V26" s="5"/>
      <c r="W26" s="5"/>
      <c r="X26" s="5"/>
      <c r="Y26" s="5"/>
    </row>
    <row r="27" spans="1:25" s="1" customFormat="1" ht="15.75" x14ac:dyDescent="0.25">
      <c r="A27" s="12" t="s">
        <v>5</v>
      </c>
      <c r="B27" s="2">
        <f t="shared" si="4"/>
        <v>0.21323214999999998</v>
      </c>
      <c r="C27" s="2">
        <f t="shared" si="5"/>
        <v>0.11235105000000001</v>
      </c>
      <c r="D27" s="2">
        <f t="shared" si="6"/>
        <v>0.10088109999999997</v>
      </c>
      <c r="E27" s="22">
        <f t="shared" si="7"/>
        <v>0.61969475083480952</v>
      </c>
      <c r="L27" s="5"/>
      <c r="M27" s="5"/>
      <c r="N27" s="5"/>
      <c r="O27" s="5"/>
      <c r="P27" s="5"/>
      <c r="Q27" s="5"/>
      <c r="R27" s="5"/>
      <c r="S27" s="5"/>
      <c r="T27" s="5"/>
      <c r="U27" s="5"/>
      <c r="V27" s="5"/>
      <c r="W27" s="5"/>
      <c r="X27" s="5"/>
      <c r="Y27" s="5"/>
    </row>
    <row r="28" spans="1:25" s="1" customFormat="1" ht="15.75" x14ac:dyDescent="0.25">
      <c r="A28" s="12" t="s">
        <v>6</v>
      </c>
      <c r="B28" s="2">
        <f t="shared" si="4"/>
        <v>0.14663565000000001</v>
      </c>
      <c r="C28" s="2">
        <f t="shared" si="5"/>
        <v>7.1317800000000001E-2</v>
      </c>
      <c r="D28" s="2">
        <f t="shared" si="6"/>
        <v>7.5317850000000006E-2</v>
      </c>
      <c r="E28" s="22">
        <f t="shared" si="7"/>
        <v>0.69113702948955391</v>
      </c>
      <c r="F28" s="5"/>
      <c r="G28" s="5"/>
      <c r="H28" s="5"/>
      <c r="I28" s="5"/>
      <c r="J28" s="5"/>
      <c r="K28" s="5"/>
      <c r="L28" s="5"/>
      <c r="M28" s="5"/>
      <c r="N28" s="5"/>
      <c r="O28" s="5"/>
      <c r="P28" s="5"/>
      <c r="Q28" s="5"/>
      <c r="R28" s="5"/>
      <c r="S28" s="5"/>
      <c r="T28" s="5"/>
      <c r="U28" s="5"/>
      <c r="V28" s="5"/>
      <c r="W28" s="5"/>
      <c r="X28" s="5"/>
      <c r="Y28" s="5"/>
    </row>
    <row r="29" spans="1:25" s="1" customFormat="1" ht="15.75" x14ac:dyDescent="0.25">
      <c r="A29" s="12" t="s">
        <v>11</v>
      </c>
      <c r="B29" s="2">
        <f t="shared" si="4"/>
        <v>0.14502039999999999</v>
      </c>
      <c r="C29" s="2">
        <f t="shared" si="5"/>
        <v>0.13926624999999998</v>
      </c>
      <c r="D29" s="2">
        <f t="shared" si="6"/>
        <v>5.7541500000000134E-3</v>
      </c>
      <c r="E29" s="22">
        <f t="shared" si="7"/>
        <v>4.0481324043883271E-2</v>
      </c>
      <c r="F29" s="5"/>
      <c r="G29" s="5"/>
      <c r="H29" s="5"/>
      <c r="I29" s="5"/>
      <c r="J29" s="5"/>
      <c r="K29" s="5"/>
      <c r="L29" s="5"/>
      <c r="M29" s="5"/>
      <c r="N29" s="5"/>
      <c r="O29" s="5"/>
      <c r="P29" s="5"/>
      <c r="Q29" s="5"/>
      <c r="R29" s="5"/>
      <c r="S29" s="5"/>
      <c r="T29" s="5"/>
      <c r="U29" s="5"/>
      <c r="V29" s="5"/>
      <c r="W29" s="5"/>
      <c r="X29" s="5"/>
      <c r="Y29" s="5"/>
    </row>
    <row r="30" spans="1:25" s="1" customFormat="1" ht="15.75" x14ac:dyDescent="0.25">
      <c r="A30" s="12" t="s">
        <v>12</v>
      </c>
      <c r="B30" s="2">
        <f t="shared" si="4"/>
        <v>8.178705E-2</v>
      </c>
      <c r="C30" s="2">
        <f t="shared" si="5"/>
        <v>7.6609599999999986E-2</v>
      </c>
      <c r="D30" s="2">
        <f t="shared" si="6"/>
        <v>5.177450000000014E-3</v>
      </c>
      <c r="E30" s="22">
        <f t="shared" si="7"/>
        <v>6.5373226012040209E-2</v>
      </c>
      <c r="G30" s="5"/>
      <c r="H30" s="5"/>
      <c r="I30" s="5"/>
      <c r="J30" s="5"/>
      <c r="K30" s="5"/>
      <c r="L30" s="5"/>
      <c r="M30" s="5"/>
      <c r="N30" s="5"/>
      <c r="O30" s="5"/>
      <c r="P30" s="5"/>
      <c r="Q30" s="5"/>
      <c r="R30" s="5"/>
      <c r="S30" s="5"/>
      <c r="T30" s="5"/>
      <c r="U30" s="5"/>
      <c r="V30" s="5"/>
      <c r="W30" s="5"/>
      <c r="X30" s="5"/>
      <c r="Y30" s="5"/>
    </row>
    <row r="31" spans="1:25" s="1" customFormat="1" ht="15.75" x14ac:dyDescent="0.25">
      <c r="A31" s="12" t="s">
        <v>13</v>
      </c>
      <c r="B31" s="2">
        <f t="shared" si="4"/>
        <v>0.12402160000000002</v>
      </c>
      <c r="C31" s="2">
        <f t="shared" si="5"/>
        <v>0.11399035</v>
      </c>
      <c r="D31" s="2">
        <f t="shared" si="6"/>
        <v>1.0031250000000019E-2</v>
      </c>
      <c r="E31" s="22">
        <f t="shared" si="7"/>
        <v>8.4291986179685668E-2</v>
      </c>
      <c r="F31" s="5"/>
      <c r="G31" s="5"/>
      <c r="H31" s="5"/>
      <c r="I31" s="5"/>
      <c r="J31" s="5"/>
      <c r="K31" s="5"/>
      <c r="L31" s="5"/>
      <c r="M31" s="5"/>
      <c r="N31" s="5"/>
      <c r="O31" s="5"/>
      <c r="P31" s="5"/>
      <c r="Q31" s="5"/>
      <c r="R31" s="5"/>
      <c r="S31" s="5"/>
      <c r="T31" s="5"/>
      <c r="U31" s="5"/>
      <c r="V31" s="5"/>
      <c r="W31" s="5"/>
      <c r="X31" s="5"/>
      <c r="Y31" s="5"/>
    </row>
    <row r="32" spans="1:25" s="1" customFormat="1" x14ac:dyDescent="0.25">
      <c r="F32" s="5"/>
      <c r="G32" s="5"/>
      <c r="H32" s="5"/>
      <c r="I32" s="5"/>
      <c r="J32" s="5"/>
      <c r="K32" s="5"/>
      <c r="L32" s="5"/>
      <c r="M32" s="5"/>
      <c r="N32" s="5"/>
      <c r="O32" s="5"/>
      <c r="P32" s="5"/>
      <c r="Q32" s="5"/>
      <c r="R32" s="5"/>
      <c r="S32" s="5"/>
      <c r="T32" s="5"/>
      <c r="U32" s="5"/>
      <c r="V32" s="5"/>
      <c r="W32" s="5"/>
      <c r="X32" s="5"/>
      <c r="Y32" s="5"/>
    </row>
    <row r="33" spans="1:25" s="1" customFormat="1" x14ac:dyDescent="0.25">
      <c r="B33" s="1" t="s">
        <v>27</v>
      </c>
      <c r="F33" s="5"/>
      <c r="G33" s="5"/>
      <c r="H33" s="5"/>
      <c r="I33" s="5"/>
      <c r="J33" s="5"/>
      <c r="K33" s="5"/>
      <c r="L33" s="5"/>
      <c r="M33" s="5"/>
      <c r="N33" s="5"/>
      <c r="O33" s="5"/>
      <c r="P33" s="5"/>
      <c r="Q33" s="5"/>
      <c r="R33" s="5"/>
      <c r="S33" s="5"/>
      <c r="T33" s="5"/>
      <c r="U33" s="5"/>
      <c r="V33" s="5"/>
      <c r="W33" s="5"/>
      <c r="X33" s="5"/>
      <c r="Y33" s="5"/>
    </row>
    <row r="34" spans="1:25" s="1" customFormat="1" x14ac:dyDescent="0.25">
      <c r="A34" s="1">
        <v>1</v>
      </c>
      <c r="B34" s="29" t="s">
        <v>29</v>
      </c>
      <c r="C34" s="29"/>
      <c r="D34" s="29"/>
      <c r="E34" s="29"/>
      <c r="F34" s="5"/>
      <c r="G34" s="5"/>
      <c r="H34" s="5"/>
      <c r="I34" s="5"/>
      <c r="J34" s="5"/>
      <c r="K34" s="5"/>
      <c r="L34" s="5"/>
      <c r="M34" s="5"/>
      <c r="N34" s="5"/>
      <c r="O34" s="5"/>
      <c r="P34" s="5"/>
      <c r="Q34" s="5"/>
      <c r="R34" s="5"/>
      <c r="S34" s="5"/>
      <c r="T34" s="5"/>
      <c r="U34" s="5"/>
      <c r="V34" s="5"/>
      <c r="W34" s="5"/>
      <c r="X34" s="5"/>
      <c r="Y34" s="5"/>
    </row>
    <row r="35" spans="1:25" s="1" customFormat="1" x14ac:dyDescent="0.25">
      <c r="A35" s="28"/>
      <c r="B35" s="29"/>
      <c r="C35" s="29"/>
      <c r="D35" s="29"/>
      <c r="E35" s="29"/>
      <c r="F35" s="5"/>
      <c r="G35" s="5"/>
      <c r="H35" s="5"/>
      <c r="I35" s="5"/>
      <c r="J35" s="5"/>
      <c r="K35" s="5"/>
      <c r="L35" s="5"/>
      <c r="M35" s="5"/>
      <c r="N35" s="5"/>
      <c r="O35" s="5"/>
      <c r="P35" s="5"/>
      <c r="Q35" s="5"/>
      <c r="R35" s="5"/>
      <c r="S35" s="5"/>
      <c r="T35" s="5"/>
      <c r="U35" s="5"/>
      <c r="V35" s="5"/>
      <c r="W35" s="5"/>
      <c r="X35" s="5"/>
      <c r="Y35" s="5"/>
    </row>
    <row r="36" spans="1:25" s="1" customFormat="1" x14ac:dyDescent="0.25">
      <c r="A36" s="28"/>
      <c r="B36" s="29"/>
      <c r="C36" s="29"/>
      <c r="D36" s="29"/>
      <c r="E36" s="29"/>
      <c r="F36" s="5"/>
      <c r="G36" s="5"/>
      <c r="H36" s="5"/>
      <c r="I36" s="5"/>
      <c r="J36" s="5"/>
      <c r="K36" s="5"/>
      <c r="L36" s="5"/>
      <c r="M36" s="5"/>
      <c r="N36" s="5"/>
      <c r="O36" s="5"/>
      <c r="P36" s="5"/>
      <c r="Q36" s="5"/>
      <c r="R36" s="5"/>
      <c r="S36" s="5"/>
      <c r="T36" s="5"/>
      <c r="U36" s="5"/>
      <c r="V36" s="5"/>
      <c r="W36" s="5"/>
      <c r="X36" s="5"/>
      <c r="Y36" s="5"/>
    </row>
    <row r="37" spans="1:25" s="1" customFormat="1" x14ac:dyDescent="0.25">
      <c r="A37" s="28">
        <v>2</v>
      </c>
      <c r="B37" s="36" t="s">
        <v>30</v>
      </c>
      <c r="C37" s="36"/>
      <c r="D37" s="36"/>
      <c r="E37" s="36"/>
      <c r="F37" s="5"/>
      <c r="G37" s="5"/>
      <c r="H37" s="5"/>
      <c r="I37" s="5"/>
      <c r="J37" s="5"/>
      <c r="K37" s="5"/>
      <c r="L37" s="5"/>
      <c r="M37" s="5"/>
      <c r="N37" s="5"/>
      <c r="O37" s="5"/>
      <c r="P37" s="5"/>
      <c r="Q37" s="5"/>
      <c r="R37" s="5"/>
      <c r="S37" s="5"/>
      <c r="T37" s="5"/>
      <c r="U37" s="5"/>
      <c r="V37" s="5"/>
      <c r="W37" s="5"/>
      <c r="X37" s="5"/>
      <c r="Y37" s="5"/>
    </row>
    <row r="38" spans="1:25" s="1" customFormat="1" x14ac:dyDescent="0.25">
      <c r="A38" s="28"/>
      <c r="B38" s="36"/>
      <c r="C38" s="36"/>
      <c r="D38" s="36"/>
      <c r="E38" s="36"/>
      <c r="F38" s="5"/>
      <c r="G38" s="5"/>
      <c r="H38" s="5"/>
      <c r="I38" s="5"/>
      <c r="J38" s="5"/>
      <c r="K38" s="5"/>
      <c r="L38" s="5"/>
      <c r="M38" s="5"/>
      <c r="N38" s="5"/>
      <c r="O38" s="5"/>
      <c r="P38" s="5"/>
      <c r="Q38" s="5"/>
      <c r="R38" s="5"/>
      <c r="S38" s="5"/>
      <c r="T38" s="5"/>
      <c r="U38" s="5"/>
      <c r="V38" s="5"/>
      <c r="W38" s="5"/>
      <c r="X38" s="5"/>
      <c r="Y38" s="5"/>
    </row>
    <row r="39" spans="1:25" s="1" customFormat="1" x14ac:dyDescent="0.25">
      <c r="A39" s="28"/>
      <c r="B39" s="36"/>
      <c r="C39" s="36"/>
      <c r="D39" s="36"/>
      <c r="E39" s="36"/>
      <c r="F39" s="5"/>
      <c r="G39" s="5"/>
      <c r="H39" s="5"/>
      <c r="I39" s="5"/>
      <c r="J39" s="5"/>
      <c r="K39" s="5"/>
      <c r="L39" s="5"/>
      <c r="M39" s="5"/>
      <c r="N39" s="5"/>
      <c r="O39" s="5"/>
      <c r="P39" s="5"/>
      <c r="Q39" s="5"/>
      <c r="R39" s="5"/>
      <c r="S39" s="5"/>
      <c r="T39" s="5"/>
      <c r="U39" s="5"/>
      <c r="V39" s="5"/>
      <c r="W39" s="5"/>
      <c r="X39" s="5"/>
      <c r="Y39" s="5"/>
    </row>
    <row r="40" spans="1:25" s="1" customFormat="1" ht="16.5" customHeight="1" x14ac:dyDescent="0.25">
      <c r="A40" s="28">
        <v>3</v>
      </c>
      <c r="B40" s="36" t="s">
        <v>31</v>
      </c>
      <c r="C40" s="36"/>
      <c r="D40" s="36"/>
      <c r="E40" s="36"/>
      <c r="F40" s="36"/>
      <c r="G40" s="5"/>
      <c r="H40" s="5"/>
      <c r="I40" s="5"/>
      <c r="J40" s="5"/>
      <c r="K40" s="5"/>
      <c r="L40" s="5"/>
      <c r="M40" s="5"/>
      <c r="N40" s="5"/>
      <c r="O40" s="5"/>
      <c r="P40" s="5"/>
      <c r="Q40" s="5"/>
      <c r="R40" s="5"/>
      <c r="S40" s="5"/>
      <c r="T40" s="5"/>
      <c r="U40" s="5"/>
      <c r="V40" s="5"/>
      <c r="W40" s="5"/>
      <c r="X40" s="5"/>
      <c r="Y40" s="5"/>
    </row>
    <row r="41" spans="1:25" s="1" customFormat="1" x14ac:dyDescent="0.25">
      <c r="A41" s="28"/>
      <c r="B41" s="36"/>
      <c r="C41" s="36"/>
      <c r="D41" s="36"/>
      <c r="E41" s="36"/>
      <c r="F41" s="36"/>
      <c r="G41" s="5"/>
      <c r="H41" s="5"/>
      <c r="I41" s="5"/>
      <c r="J41" s="5"/>
      <c r="K41" s="5"/>
      <c r="L41" s="5"/>
      <c r="M41" s="5"/>
      <c r="N41" s="5"/>
      <c r="O41" s="5"/>
      <c r="P41" s="5"/>
      <c r="Q41" s="5"/>
      <c r="R41" s="5"/>
      <c r="S41" s="5"/>
      <c r="T41" s="5"/>
      <c r="U41" s="5"/>
      <c r="V41" s="5"/>
      <c r="W41" s="5"/>
      <c r="X41" s="5"/>
      <c r="Y41" s="5"/>
    </row>
    <row r="42" spans="1:25" s="1" customFormat="1" x14ac:dyDescent="0.25">
      <c r="A42" s="28"/>
      <c r="B42" s="36"/>
      <c r="C42" s="36"/>
      <c r="D42" s="36"/>
      <c r="E42" s="36"/>
      <c r="F42" s="36"/>
      <c r="G42" s="5"/>
      <c r="H42" s="5"/>
      <c r="I42" s="5"/>
      <c r="J42" s="5"/>
      <c r="K42" s="5"/>
      <c r="L42" s="5"/>
      <c r="M42" s="5"/>
      <c r="N42" s="5"/>
      <c r="O42" s="5"/>
      <c r="P42" s="5"/>
      <c r="Q42" s="5"/>
      <c r="R42" s="5"/>
      <c r="S42" s="5"/>
      <c r="T42" s="5"/>
      <c r="U42" s="5"/>
      <c r="V42" s="5"/>
      <c r="W42" s="5"/>
      <c r="X42" s="5"/>
      <c r="Y42" s="5"/>
    </row>
    <row r="43" spans="1:25" s="1" customFormat="1" x14ac:dyDescent="0.25">
      <c r="A43" s="28"/>
      <c r="B43" s="36"/>
      <c r="C43" s="36"/>
      <c r="D43" s="36"/>
      <c r="E43" s="36"/>
      <c r="F43" s="36"/>
      <c r="G43" s="5"/>
      <c r="H43" s="5"/>
      <c r="I43" s="5"/>
      <c r="J43" s="5"/>
      <c r="K43" s="5"/>
      <c r="L43" s="5"/>
      <c r="M43" s="5"/>
      <c r="N43" s="5"/>
      <c r="O43" s="5"/>
      <c r="P43" s="5"/>
      <c r="Q43" s="5"/>
      <c r="R43" s="5"/>
      <c r="S43" s="5"/>
      <c r="T43" s="5"/>
      <c r="U43" s="5"/>
      <c r="V43" s="5"/>
      <c r="W43" s="5"/>
      <c r="X43" s="5"/>
      <c r="Y43" s="5"/>
    </row>
    <row r="44" spans="1:25" s="1" customFormat="1" x14ac:dyDescent="0.25">
      <c r="A44" s="28"/>
      <c r="B44" s="36"/>
      <c r="C44" s="36"/>
      <c r="D44" s="36"/>
      <c r="E44" s="36"/>
      <c r="F44" s="36"/>
      <c r="G44" s="5"/>
      <c r="H44" s="5"/>
      <c r="I44" s="5"/>
      <c r="J44" s="5"/>
      <c r="K44" s="5"/>
      <c r="L44" s="5"/>
      <c r="M44" s="5"/>
      <c r="N44" s="5"/>
      <c r="O44" s="5"/>
      <c r="P44" s="5"/>
      <c r="Q44" s="5"/>
      <c r="R44" s="5"/>
      <c r="S44" s="5"/>
      <c r="T44" s="5"/>
      <c r="U44" s="5"/>
      <c r="V44" s="5"/>
      <c r="W44" s="5"/>
      <c r="X44" s="5"/>
      <c r="Y44" s="5"/>
    </row>
    <row r="45" spans="1:25" s="1" customFormat="1" x14ac:dyDescent="0.25">
      <c r="A45" s="28"/>
      <c r="B45" s="36"/>
      <c r="C45" s="36"/>
      <c r="D45" s="36"/>
      <c r="E45" s="36"/>
      <c r="F45" s="36"/>
      <c r="G45" s="5"/>
      <c r="H45" s="5"/>
      <c r="I45" s="5"/>
      <c r="J45" s="5"/>
      <c r="K45" s="5"/>
      <c r="L45" s="5"/>
      <c r="M45" s="5"/>
      <c r="N45" s="5"/>
      <c r="O45" s="5"/>
      <c r="P45" s="5"/>
      <c r="Q45" s="5"/>
      <c r="R45" s="5"/>
      <c r="S45" s="5"/>
      <c r="T45" s="5"/>
      <c r="U45" s="5"/>
      <c r="V45" s="5"/>
      <c r="W45" s="5"/>
      <c r="X45" s="5"/>
      <c r="Y45" s="5"/>
    </row>
    <row r="46" spans="1:25" s="1" customFormat="1" x14ac:dyDescent="0.25">
      <c r="A46" s="28"/>
      <c r="B46" s="36"/>
      <c r="C46" s="36"/>
      <c r="D46" s="36"/>
      <c r="E46" s="36"/>
      <c r="F46" s="36"/>
      <c r="G46" s="5"/>
      <c r="H46" s="5"/>
      <c r="I46" s="5"/>
      <c r="J46" s="5"/>
      <c r="K46" s="5"/>
      <c r="L46" s="5"/>
      <c r="M46" s="5"/>
      <c r="N46" s="5"/>
      <c r="O46" s="5"/>
      <c r="P46" s="5"/>
      <c r="Q46" s="5"/>
      <c r="R46" s="5"/>
      <c r="S46" s="5"/>
      <c r="T46" s="5"/>
      <c r="U46" s="5"/>
      <c r="V46" s="5"/>
      <c r="W46" s="5"/>
      <c r="X46" s="5"/>
      <c r="Y46" s="5"/>
    </row>
    <row r="47" spans="1:25" s="1" customFormat="1" ht="15" customHeight="1" x14ac:dyDescent="0.25">
      <c r="A47" s="28">
        <v>4</v>
      </c>
      <c r="B47" s="36" t="s">
        <v>32</v>
      </c>
      <c r="C47" s="36"/>
      <c r="D47" s="36"/>
      <c r="E47" s="36"/>
      <c r="F47" s="36"/>
      <c r="G47" s="5"/>
      <c r="H47" s="5"/>
      <c r="I47" s="5"/>
      <c r="J47" s="5"/>
      <c r="K47" s="5"/>
      <c r="L47" s="5"/>
      <c r="M47" s="5"/>
      <c r="N47" s="5"/>
      <c r="O47" s="5"/>
      <c r="P47" s="5"/>
      <c r="Q47" s="5"/>
      <c r="R47" s="5"/>
      <c r="S47" s="5"/>
      <c r="T47" s="5"/>
      <c r="U47" s="5"/>
      <c r="V47" s="5"/>
      <c r="W47" s="5"/>
      <c r="X47" s="5"/>
      <c r="Y47" s="5"/>
    </row>
    <row r="48" spans="1:25" s="1" customFormat="1" x14ac:dyDescent="0.25">
      <c r="A48" s="28"/>
      <c r="B48" s="36"/>
      <c r="C48" s="36"/>
      <c r="D48" s="36"/>
      <c r="E48" s="36"/>
      <c r="F48" s="36"/>
      <c r="G48" s="5"/>
      <c r="H48" s="5"/>
      <c r="I48" s="5"/>
      <c r="J48" s="5"/>
      <c r="K48" s="5"/>
      <c r="L48" s="5"/>
      <c r="M48" s="5"/>
      <c r="N48" s="5"/>
      <c r="O48" s="5"/>
      <c r="P48" s="5"/>
      <c r="Q48" s="5"/>
      <c r="R48" s="5"/>
      <c r="S48" s="5"/>
      <c r="T48" s="5"/>
      <c r="U48" s="5"/>
      <c r="V48" s="5"/>
      <c r="W48" s="5"/>
      <c r="X48" s="5"/>
      <c r="Y48" s="5"/>
    </row>
    <row r="49" spans="1:25" s="1" customFormat="1" x14ac:dyDescent="0.25">
      <c r="A49" s="28"/>
      <c r="B49" s="36"/>
      <c r="C49" s="36"/>
      <c r="D49" s="36"/>
      <c r="E49" s="36"/>
      <c r="F49" s="36"/>
      <c r="G49" s="5"/>
      <c r="H49" s="5"/>
      <c r="I49" s="5"/>
      <c r="J49" s="5"/>
      <c r="K49" s="5"/>
      <c r="L49" s="5"/>
      <c r="M49" s="5"/>
      <c r="N49" s="5"/>
      <c r="O49" s="5"/>
      <c r="P49" s="5"/>
      <c r="Q49" s="5"/>
      <c r="R49" s="5"/>
      <c r="S49" s="5"/>
      <c r="T49" s="5"/>
      <c r="U49" s="5"/>
      <c r="V49" s="5"/>
      <c r="W49" s="5"/>
      <c r="X49" s="5"/>
      <c r="Y49" s="5"/>
    </row>
    <row r="50" spans="1:25" s="1" customFormat="1" x14ac:dyDescent="0.25">
      <c r="A50" s="5"/>
      <c r="B50" s="36"/>
      <c r="C50" s="36"/>
      <c r="D50" s="36"/>
      <c r="E50" s="36"/>
      <c r="F50" s="36"/>
      <c r="G50" s="5"/>
      <c r="H50" s="5"/>
      <c r="I50" s="5"/>
      <c r="J50" s="5"/>
      <c r="K50" s="5"/>
      <c r="L50" s="5"/>
      <c r="M50" s="5"/>
      <c r="N50" s="5"/>
      <c r="O50" s="5"/>
      <c r="P50" s="5"/>
      <c r="Q50" s="5"/>
      <c r="R50" s="5"/>
      <c r="S50" s="5"/>
      <c r="T50" s="5"/>
      <c r="U50" s="5"/>
      <c r="V50" s="5"/>
      <c r="W50" s="5"/>
      <c r="X50" s="5"/>
      <c r="Y50" s="5"/>
    </row>
    <row r="51" spans="1:25" s="1" customFormat="1" ht="15" customHeight="1" x14ac:dyDescent="0.25">
      <c r="A51" s="5"/>
      <c r="B51" s="36"/>
      <c r="C51" s="36"/>
      <c r="D51" s="36"/>
      <c r="E51" s="36"/>
      <c r="F51" s="36"/>
      <c r="G51" s="5"/>
      <c r="H51" s="5"/>
      <c r="I51" s="5"/>
      <c r="J51" s="5"/>
      <c r="K51" s="5"/>
      <c r="L51" s="5"/>
      <c r="M51" s="5"/>
      <c r="N51" s="5"/>
      <c r="O51" s="5"/>
      <c r="P51" s="5"/>
      <c r="Q51" s="5"/>
      <c r="R51" s="5"/>
      <c r="S51" s="5"/>
      <c r="T51" s="5"/>
      <c r="U51" s="5"/>
      <c r="V51" s="5"/>
      <c r="W51" s="5"/>
      <c r="X51" s="5"/>
      <c r="Y51" s="5"/>
    </row>
    <row r="52" spans="1:25" s="1" customFormat="1" x14ac:dyDescent="0.25">
      <c r="A52" s="5"/>
      <c r="B52" s="36"/>
      <c r="C52" s="36"/>
      <c r="D52" s="36"/>
      <c r="E52" s="36"/>
      <c r="F52" s="36"/>
      <c r="G52" s="5"/>
      <c r="H52" s="5"/>
      <c r="I52" s="5"/>
      <c r="J52" s="5"/>
      <c r="K52" s="5"/>
      <c r="L52" s="5"/>
      <c r="M52" s="5"/>
      <c r="N52" s="5"/>
      <c r="O52" s="5"/>
      <c r="P52" s="5"/>
      <c r="Q52" s="5"/>
      <c r="R52" s="5"/>
      <c r="S52" s="5"/>
      <c r="T52" s="5"/>
      <c r="U52" s="5"/>
      <c r="V52" s="5"/>
      <c r="W52" s="5"/>
      <c r="X52" s="5"/>
      <c r="Y52" s="5"/>
    </row>
    <row r="53" spans="1:25" s="1" customFormat="1" x14ac:dyDescent="0.25">
      <c r="A53" s="5"/>
      <c r="B53" s="36"/>
      <c r="C53" s="36"/>
      <c r="D53" s="36"/>
      <c r="E53" s="36"/>
      <c r="F53" s="36"/>
      <c r="G53" s="5"/>
      <c r="H53" s="5"/>
      <c r="I53" s="5"/>
      <c r="J53" s="5"/>
      <c r="K53" s="5"/>
      <c r="L53" s="5"/>
      <c r="M53" s="5"/>
      <c r="N53" s="5"/>
      <c r="O53" s="5"/>
      <c r="P53" s="5"/>
      <c r="Q53" s="5"/>
      <c r="R53" s="5"/>
      <c r="S53" s="5"/>
      <c r="T53" s="5"/>
      <c r="U53" s="5"/>
      <c r="V53" s="5"/>
      <c r="W53" s="5"/>
      <c r="X53" s="5"/>
      <c r="Y53" s="5"/>
    </row>
    <row r="54" spans="1:25" s="1" customFormat="1" x14ac:dyDescent="0.25">
      <c r="A54" s="5"/>
      <c r="B54" s="5"/>
      <c r="C54" s="5"/>
      <c r="D54" s="5"/>
      <c r="E54" s="5"/>
      <c r="F54" s="5"/>
      <c r="G54" s="5"/>
      <c r="H54" s="5"/>
      <c r="I54" s="5"/>
      <c r="J54" s="5"/>
      <c r="K54" s="5"/>
      <c r="L54" s="5"/>
      <c r="M54" s="5"/>
      <c r="N54" s="5"/>
      <c r="O54" s="5"/>
      <c r="P54" s="5"/>
      <c r="Q54" s="5"/>
      <c r="R54" s="5"/>
      <c r="S54" s="5"/>
      <c r="T54" s="5"/>
      <c r="U54" s="5"/>
      <c r="V54" s="5"/>
      <c r="W54" s="5"/>
      <c r="X54" s="5"/>
      <c r="Y54" s="5"/>
    </row>
    <row r="55" spans="1:25" s="1" customFormat="1" x14ac:dyDescent="0.25">
      <c r="A55" s="5"/>
      <c r="B55" s="5"/>
      <c r="C55" s="5"/>
      <c r="D55" s="5"/>
      <c r="E55" s="5"/>
      <c r="F55" s="5"/>
      <c r="G55" s="5"/>
      <c r="H55" s="5"/>
      <c r="I55" s="5"/>
      <c r="J55" s="5"/>
      <c r="K55" s="5"/>
      <c r="L55" s="5"/>
      <c r="M55" s="5"/>
      <c r="N55" s="5"/>
      <c r="O55" s="5"/>
      <c r="P55" s="5"/>
      <c r="Q55" s="5"/>
      <c r="R55" s="5"/>
      <c r="S55" s="5"/>
      <c r="T55" s="5"/>
      <c r="U55" s="5"/>
      <c r="V55" s="5"/>
      <c r="W55" s="5"/>
      <c r="X55" s="5"/>
      <c r="Y55" s="5"/>
    </row>
    <row r="56" spans="1:25" s="1" customFormat="1" x14ac:dyDescent="0.25">
      <c r="A56" s="5"/>
      <c r="B56" s="5"/>
      <c r="C56" s="5"/>
      <c r="D56" s="5"/>
      <c r="E56" s="5"/>
      <c r="F56" s="5"/>
      <c r="G56" s="5"/>
      <c r="H56" s="5"/>
      <c r="I56" s="5"/>
      <c r="J56" s="5"/>
      <c r="K56" s="5"/>
      <c r="L56" s="5"/>
      <c r="M56" s="5"/>
      <c r="N56" s="5"/>
      <c r="O56" s="5"/>
      <c r="P56" s="5"/>
      <c r="Q56" s="5"/>
      <c r="R56" s="5"/>
      <c r="S56" s="5"/>
      <c r="T56" s="5"/>
      <c r="U56" s="5"/>
      <c r="V56" s="5"/>
      <c r="W56" s="5"/>
      <c r="X56" s="5"/>
      <c r="Y56" s="5"/>
    </row>
    <row r="57" spans="1:25" s="1" customFormat="1" x14ac:dyDescent="0.25">
      <c r="A57" s="5"/>
      <c r="B57" s="5"/>
      <c r="C57" s="5"/>
      <c r="D57" s="5"/>
      <c r="E57" s="5"/>
      <c r="F57" s="5"/>
      <c r="G57" s="5"/>
      <c r="H57" s="5"/>
      <c r="I57" s="5"/>
      <c r="J57" s="5"/>
      <c r="K57" s="5"/>
      <c r="L57" s="5"/>
      <c r="M57" s="5"/>
      <c r="N57" s="5"/>
      <c r="O57" s="5"/>
      <c r="P57" s="5"/>
      <c r="Q57" s="5"/>
      <c r="R57" s="5"/>
      <c r="S57" s="5"/>
      <c r="T57" s="5"/>
      <c r="U57" s="5"/>
      <c r="V57" s="5"/>
      <c r="W57" s="5"/>
      <c r="X57" s="5"/>
      <c r="Y57" s="5"/>
    </row>
    <row r="58" spans="1:25" s="1" customFormat="1" x14ac:dyDescent="0.25">
      <c r="A58" s="5"/>
      <c r="B58" s="5"/>
      <c r="C58" s="5"/>
      <c r="D58" s="5"/>
      <c r="E58" s="5"/>
      <c r="F58" s="5"/>
      <c r="G58" s="5"/>
      <c r="H58" s="5"/>
      <c r="I58" s="5"/>
      <c r="J58" s="5"/>
      <c r="K58" s="5"/>
      <c r="L58" s="5"/>
      <c r="M58" s="5"/>
      <c r="N58" s="5"/>
      <c r="O58" s="5"/>
      <c r="P58" s="5"/>
      <c r="Q58" s="5"/>
      <c r="R58" s="5"/>
      <c r="S58" s="5"/>
      <c r="T58" s="5"/>
      <c r="U58" s="5"/>
      <c r="V58" s="5"/>
      <c r="W58" s="5"/>
      <c r="X58" s="5"/>
      <c r="Y58" s="5"/>
    </row>
    <row r="59" spans="1:25" s="1" customFormat="1" x14ac:dyDescent="0.25">
      <c r="A59" s="5"/>
      <c r="B59" s="5"/>
      <c r="C59" s="5"/>
      <c r="D59" s="5"/>
      <c r="E59" s="5"/>
      <c r="F59" s="5"/>
      <c r="G59" s="5"/>
      <c r="H59" s="5"/>
      <c r="I59" s="5"/>
      <c r="J59" s="5"/>
      <c r="K59" s="5"/>
      <c r="L59" s="5"/>
      <c r="M59" s="5"/>
      <c r="N59" s="5"/>
      <c r="O59" s="5"/>
      <c r="P59" s="5"/>
      <c r="Q59" s="5"/>
      <c r="R59" s="5"/>
      <c r="S59" s="5"/>
      <c r="T59" s="5"/>
      <c r="U59" s="5"/>
      <c r="V59" s="5"/>
      <c r="W59" s="5"/>
      <c r="X59" s="5"/>
      <c r="Y59" s="5"/>
    </row>
    <row r="60" spans="1:25" s="1" customFormat="1" x14ac:dyDescent="0.25">
      <c r="A60" s="5"/>
      <c r="B60" s="5"/>
      <c r="C60" s="5"/>
      <c r="D60" s="5"/>
      <c r="E60" s="5"/>
      <c r="F60" s="5"/>
      <c r="G60" s="5"/>
      <c r="H60" s="5"/>
      <c r="I60" s="5"/>
      <c r="J60" s="5"/>
      <c r="K60" s="5"/>
      <c r="L60" s="5"/>
      <c r="M60" s="5"/>
      <c r="N60" s="5"/>
      <c r="O60" s="5"/>
      <c r="P60" s="5"/>
      <c r="Q60" s="5"/>
      <c r="R60" s="5"/>
      <c r="S60" s="5"/>
      <c r="T60" s="5"/>
      <c r="U60" s="5"/>
      <c r="V60" s="5"/>
      <c r="W60" s="5"/>
      <c r="X60" s="5"/>
      <c r="Y60" s="5"/>
    </row>
    <row r="61" spans="1:25" s="1" customFormat="1" x14ac:dyDescent="0.25">
      <c r="A61" s="5"/>
      <c r="B61" s="5"/>
      <c r="C61" s="5"/>
      <c r="D61" s="5"/>
      <c r="E61" s="5"/>
      <c r="F61" s="5"/>
      <c r="G61" s="5"/>
      <c r="H61" s="5"/>
      <c r="I61" s="5"/>
      <c r="J61" s="5"/>
      <c r="K61" s="5"/>
      <c r="L61" s="5"/>
      <c r="M61" s="5"/>
      <c r="N61" s="5"/>
      <c r="O61" s="5"/>
      <c r="P61" s="5"/>
      <c r="Q61" s="5"/>
      <c r="R61" s="5"/>
      <c r="S61" s="5"/>
      <c r="T61" s="5"/>
      <c r="U61" s="5"/>
      <c r="V61" s="5"/>
      <c r="W61" s="5"/>
      <c r="X61" s="5"/>
      <c r="Y61" s="5"/>
    </row>
    <row r="62" spans="1:25" s="1" customFormat="1" x14ac:dyDescent="0.25">
      <c r="A62" s="5"/>
      <c r="B62" s="5"/>
      <c r="C62" s="5"/>
      <c r="D62" s="5"/>
      <c r="E62" s="5"/>
      <c r="F62" s="5"/>
      <c r="G62" s="5"/>
      <c r="H62" s="5"/>
      <c r="I62" s="5"/>
      <c r="J62" s="5"/>
      <c r="K62" s="5"/>
      <c r="L62" s="5"/>
      <c r="M62" s="5"/>
      <c r="N62" s="5"/>
      <c r="O62" s="5"/>
      <c r="P62" s="5"/>
      <c r="Q62" s="5"/>
      <c r="R62" s="5"/>
      <c r="S62" s="5"/>
      <c r="T62" s="5"/>
      <c r="U62" s="5"/>
      <c r="V62" s="5"/>
      <c r="W62" s="5"/>
      <c r="X62" s="5"/>
      <c r="Y62" s="5"/>
    </row>
    <row r="63" spans="1:25" s="1" customFormat="1" x14ac:dyDescent="0.25">
      <c r="A63" s="5"/>
      <c r="B63" s="5"/>
      <c r="C63" s="5"/>
      <c r="D63" s="5"/>
      <c r="E63" s="5"/>
      <c r="F63" s="5"/>
      <c r="G63" s="5"/>
      <c r="H63" s="5"/>
      <c r="I63" s="5"/>
      <c r="J63" s="5"/>
      <c r="K63" s="5"/>
      <c r="L63" s="5"/>
      <c r="M63" s="5"/>
      <c r="N63" s="5"/>
      <c r="O63" s="5"/>
      <c r="P63" s="5"/>
      <c r="Q63" s="5"/>
      <c r="R63" s="5"/>
      <c r="S63" s="5"/>
      <c r="T63" s="5"/>
      <c r="U63" s="5"/>
      <c r="V63" s="5"/>
      <c r="W63" s="5"/>
      <c r="X63" s="5"/>
      <c r="Y63" s="5"/>
    </row>
    <row r="64" spans="1:25" s="1" customFormat="1" x14ac:dyDescent="0.25">
      <c r="A64" s="5"/>
      <c r="B64" s="5"/>
      <c r="C64" s="5"/>
      <c r="D64" s="5"/>
      <c r="E64" s="5"/>
      <c r="F64" s="5"/>
      <c r="G64" s="5"/>
      <c r="H64" s="5"/>
      <c r="I64" s="5"/>
      <c r="J64" s="5"/>
      <c r="K64" s="5"/>
      <c r="L64" s="5"/>
      <c r="M64" s="5"/>
      <c r="N64" s="5"/>
      <c r="O64" s="5"/>
      <c r="P64" s="5"/>
      <c r="Q64" s="5"/>
      <c r="R64" s="5"/>
      <c r="S64" s="5"/>
      <c r="T64" s="5"/>
      <c r="U64" s="5"/>
      <c r="V64" s="5"/>
      <c r="W64" s="5"/>
      <c r="X64" s="5"/>
      <c r="Y64" s="5"/>
    </row>
    <row r="65" spans="1:25" s="1" customFormat="1" x14ac:dyDescent="0.25">
      <c r="A65" s="5"/>
      <c r="B65" s="5"/>
      <c r="C65" s="5"/>
      <c r="D65" s="5"/>
      <c r="E65" s="5"/>
      <c r="F65" s="5"/>
      <c r="G65" s="5"/>
      <c r="H65" s="5"/>
      <c r="I65" s="5"/>
      <c r="J65" s="5"/>
      <c r="K65" s="5"/>
      <c r="L65" s="5"/>
      <c r="M65" s="5"/>
      <c r="N65" s="5"/>
      <c r="O65" s="5"/>
      <c r="P65" s="5"/>
      <c r="Q65" s="5"/>
      <c r="R65" s="5"/>
      <c r="S65" s="5"/>
      <c r="T65" s="5"/>
      <c r="U65" s="5"/>
      <c r="V65" s="5"/>
      <c r="W65" s="5"/>
      <c r="X65" s="5"/>
      <c r="Y65" s="5"/>
    </row>
    <row r="66" spans="1:25" s="1" customFormat="1" x14ac:dyDescent="0.25">
      <c r="A66" s="5"/>
      <c r="B66" s="5"/>
      <c r="C66" s="5"/>
      <c r="D66" s="5"/>
      <c r="E66" s="5"/>
      <c r="F66" s="5"/>
      <c r="G66" s="5"/>
      <c r="H66" s="5"/>
      <c r="I66" s="5"/>
      <c r="J66" s="5"/>
      <c r="K66" s="5"/>
      <c r="L66" s="5"/>
      <c r="M66" s="5"/>
      <c r="N66" s="5"/>
      <c r="O66" s="5"/>
      <c r="P66" s="5"/>
      <c r="Q66" s="5"/>
      <c r="R66" s="5"/>
      <c r="S66" s="5"/>
      <c r="T66" s="5"/>
      <c r="U66" s="5"/>
      <c r="V66" s="5"/>
      <c r="W66" s="5"/>
      <c r="X66" s="5"/>
      <c r="Y66" s="5"/>
    </row>
    <row r="67" spans="1:25" s="1" customFormat="1" x14ac:dyDescent="0.25">
      <c r="A67" s="5"/>
      <c r="B67" s="5"/>
      <c r="C67" s="5"/>
      <c r="D67" s="5"/>
      <c r="E67" s="5"/>
      <c r="F67" s="5"/>
      <c r="G67" s="5"/>
      <c r="H67" s="5"/>
      <c r="I67" s="5"/>
      <c r="J67" s="5"/>
      <c r="K67" s="5"/>
      <c r="L67" s="5"/>
      <c r="M67" s="5"/>
      <c r="N67" s="5"/>
      <c r="O67" s="5"/>
      <c r="P67" s="5"/>
      <c r="Q67" s="5"/>
      <c r="R67" s="5"/>
      <c r="S67" s="5"/>
      <c r="T67" s="5"/>
      <c r="U67" s="5"/>
      <c r="V67" s="5"/>
      <c r="W67" s="5"/>
      <c r="X67" s="5"/>
      <c r="Y67" s="5"/>
    </row>
    <row r="68" spans="1:25" s="1" customFormat="1" x14ac:dyDescent="0.25">
      <c r="A68" s="5"/>
      <c r="B68" s="5"/>
      <c r="C68" s="5"/>
      <c r="D68" s="5"/>
      <c r="E68" s="5"/>
      <c r="F68" s="5"/>
      <c r="G68" s="5"/>
      <c r="H68" s="5"/>
      <c r="I68" s="5"/>
      <c r="J68" s="5"/>
      <c r="K68" s="5"/>
      <c r="L68" s="5"/>
      <c r="M68" s="5"/>
      <c r="N68" s="5"/>
      <c r="O68" s="5"/>
      <c r="P68" s="5"/>
      <c r="Q68" s="5"/>
      <c r="R68" s="5"/>
      <c r="S68" s="5"/>
      <c r="T68" s="5"/>
      <c r="U68" s="5"/>
      <c r="V68" s="5"/>
      <c r="W68" s="5"/>
      <c r="X68" s="5"/>
      <c r="Y68" s="5"/>
    </row>
    <row r="69" spans="1:25" s="1" customFormat="1" x14ac:dyDescent="0.25">
      <c r="A69" s="5"/>
      <c r="B69" s="5"/>
      <c r="C69" s="5"/>
      <c r="D69" s="5"/>
      <c r="E69" s="5"/>
      <c r="F69" s="5"/>
      <c r="G69" s="5"/>
      <c r="H69" s="5"/>
      <c r="I69" s="5"/>
      <c r="J69" s="5"/>
      <c r="K69" s="5"/>
      <c r="L69" s="5"/>
      <c r="M69" s="5"/>
      <c r="N69" s="5"/>
      <c r="O69" s="5"/>
      <c r="P69" s="5"/>
      <c r="Q69" s="5"/>
      <c r="R69" s="5"/>
      <c r="S69" s="5"/>
      <c r="T69" s="5"/>
      <c r="U69" s="5"/>
      <c r="V69" s="5"/>
      <c r="W69" s="5"/>
      <c r="X69" s="5"/>
      <c r="Y69" s="5"/>
    </row>
    <row r="70" spans="1:25" s="1" customFormat="1" x14ac:dyDescent="0.25">
      <c r="A70" s="5"/>
      <c r="B70" s="5"/>
      <c r="C70" s="5"/>
      <c r="D70" s="5"/>
      <c r="E70" s="5"/>
      <c r="F70" s="5"/>
      <c r="G70" s="5"/>
      <c r="H70" s="5"/>
      <c r="I70" s="5"/>
      <c r="J70" s="5"/>
      <c r="K70" s="5"/>
      <c r="L70" s="5"/>
      <c r="M70" s="5"/>
      <c r="N70" s="5"/>
      <c r="O70" s="5"/>
      <c r="P70" s="5"/>
      <c r="Q70" s="5"/>
      <c r="R70" s="5"/>
      <c r="S70" s="5"/>
      <c r="T70" s="5"/>
      <c r="U70" s="5"/>
      <c r="V70" s="5"/>
      <c r="W70" s="5"/>
      <c r="X70" s="5"/>
      <c r="Y70" s="5"/>
    </row>
    <row r="71" spans="1:25" s="1" customFormat="1" x14ac:dyDescent="0.25">
      <c r="A71" s="5"/>
      <c r="B71" s="5"/>
      <c r="C71" s="5"/>
      <c r="D71" s="5"/>
      <c r="E71" s="5"/>
      <c r="F71" s="5"/>
      <c r="G71" s="5"/>
      <c r="H71" s="5"/>
      <c r="I71" s="5"/>
      <c r="J71" s="5"/>
      <c r="K71" s="5"/>
      <c r="L71" s="5"/>
      <c r="M71" s="5"/>
      <c r="N71" s="5"/>
      <c r="O71" s="5"/>
      <c r="P71" s="5"/>
      <c r="Q71" s="5"/>
      <c r="R71" s="5"/>
      <c r="S71" s="5"/>
      <c r="T71" s="5"/>
      <c r="U71" s="5"/>
      <c r="V71" s="5"/>
      <c r="W71" s="5"/>
      <c r="X71" s="5"/>
      <c r="Y71" s="5"/>
    </row>
    <row r="72" spans="1:25" s="1" customFormat="1" x14ac:dyDescent="0.25">
      <c r="A72" s="5"/>
      <c r="B72" s="5"/>
      <c r="C72" s="5"/>
      <c r="D72" s="5"/>
      <c r="E72" s="5"/>
      <c r="F72" s="5"/>
      <c r="G72" s="5"/>
      <c r="H72" s="5"/>
      <c r="I72" s="5"/>
      <c r="J72" s="5"/>
      <c r="K72" s="5"/>
      <c r="L72" s="5"/>
      <c r="M72" s="5"/>
      <c r="N72" s="5"/>
      <c r="O72" s="5"/>
      <c r="P72" s="5"/>
      <c r="Q72" s="5"/>
      <c r="R72" s="5"/>
      <c r="S72" s="5"/>
      <c r="T72" s="5"/>
      <c r="U72" s="5"/>
      <c r="V72" s="5"/>
      <c r="W72" s="5"/>
      <c r="X72" s="5"/>
      <c r="Y72" s="5"/>
    </row>
    <row r="73" spans="1:25" s="1" customFormat="1" x14ac:dyDescent="0.25">
      <c r="A73" s="5"/>
      <c r="B73" s="5"/>
      <c r="C73" s="5"/>
      <c r="D73" s="5"/>
      <c r="E73" s="5"/>
      <c r="F73" s="5"/>
      <c r="G73" s="5"/>
      <c r="H73" s="5"/>
      <c r="I73" s="5"/>
      <c r="J73" s="5"/>
      <c r="K73" s="5"/>
      <c r="L73" s="5"/>
      <c r="M73" s="5"/>
      <c r="N73" s="5"/>
      <c r="O73" s="5"/>
      <c r="P73" s="5"/>
      <c r="Q73" s="5"/>
      <c r="R73" s="5"/>
      <c r="S73" s="5"/>
      <c r="T73" s="5"/>
      <c r="U73" s="5"/>
      <c r="V73" s="5"/>
      <c r="W73" s="5"/>
      <c r="X73" s="5"/>
      <c r="Y73" s="5"/>
    </row>
    <row r="74" spans="1:25" s="1" customFormat="1" x14ac:dyDescent="0.25">
      <c r="A74" s="5"/>
      <c r="B74" s="5"/>
      <c r="C74" s="5"/>
      <c r="D74" s="5"/>
      <c r="E74" s="5"/>
      <c r="F74" s="5"/>
      <c r="G74" s="5"/>
      <c r="H74" s="5"/>
      <c r="I74" s="5"/>
      <c r="J74" s="5"/>
      <c r="K74" s="5"/>
      <c r="L74" s="5"/>
      <c r="M74" s="5"/>
      <c r="N74" s="5"/>
      <c r="O74" s="5"/>
      <c r="P74" s="5"/>
      <c r="Q74" s="5"/>
      <c r="R74" s="5"/>
      <c r="S74" s="5"/>
      <c r="T74" s="5"/>
      <c r="U74" s="5"/>
      <c r="V74" s="5"/>
      <c r="W74" s="5"/>
      <c r="X74" s="5"/>
      <c r="Y74" s="5"/>
    </row>
    <row r="75" spans="1:25" s="1" customFormat="1" x14ac:dyDescent="0.25">
      <c r="A75" s="5"/>
      <c r="B75" s="5"/>
      <c r="C75" s="5"/>
      <c r="D75" s="5"/>
      <c r="E75" s="5"/>
      <c r="F75" s="5"/>
      <c r="G75" s="5"/>
      <c r="H75" s="5"/>
      <c r="I75" s="5"/>
      <c r="J75" s="5"/>
      <c r="K75" s="5"/>
      <c r="L75" s="5"/>
      <c r="M75" s="5"/>
      <c r="N75" s="5"/>
      <c r="O75" s="5"/>
      <c r="P75" s="5"/>
      <c r="Q75" s="5"/>
      <c r="R75" s="5"/>
      <c r="S75" s="5"/>
      <c r="T75" s="5"/>
      <c r="U75" s="5"/>
      <c r="V75" s="5"/>
      <c r="W75" s="5"/>
      <c r="X75" s="5"/>
      <c r="Y75" s="5"/>
    </row>
  </sheetData>
  <mergeCells count="9">
    <mergeCell ref="I2:L2"/>
    <mergeCell ref="I15:K15"/>
    <mergeCell ref="B47:F53"/>
    <mergeCell ref="B34:E36"/>
    <mergeCell ref="B37:E39"/>
    <mergeCell ref="B40:F46"/>
    <mergeCell ref="A1:G1"/>
    <mergeCell ref="B2:D2"/>
    <mergeCell ref="E2:G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Part 1_Inelastic Collisions</vt:lpstr>
      <vt:lpstr>Part 2-Elastic Collisions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Cutright</dc:creator>
  <cp:lastModifiedBy>Charity Anne Fischer</cp:lastModifiedBy>
  <cp:lastPrinted>2016-10-27T18:43:16Z</cp:lastPrinted>
  <dcterms:created xsi:type="dcterms:W3CDTF">2016-10-27T18:40:05Z</dcterms:created>
  <dcterms:modified xsi:type="dcterms:W3CDTF">2018-10-31T00:04:03Z</dcterms:modified>
</cp:coreProperties>
</file>